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CONTROL ORGANIZACIONAL\Cámara de Comercio\Control Organizacional\2024\MANUALES -REGLAMENTOS- POLITICAS\"/>
    </mc:Choice>
  </mc:AlternateContent>
  <bookViews>
    <workbookView xWindow="-110" yWindow="-110" windowWidth="19420" windowHeight="11500"/>
  </bookViews>
  <sheets>
    <sheet name="6.7.1 Gestión Serv. Registrales" sheetId="1" r:id="rId1"/>
    <sheet name="6.7.2 Fortalecimiento Institu. " sheetId="2" r:id="rId2"/>
    <sheet name="6.7.3 Comunica y Mercadeo" sheetId="3" r:id="rId3"/>
    <sheet name="6.7.4 Fortalecimiento Infraestr" sheetId="4" r:id="rId4"/>
    <sheet name="6.7.5 Pilares y Adenda" sheetId="5" r:id="rId5"/>
    <sheet name="6.7.6 Impacto " sheetId="6" r:id="rId6"/>
    <sheet name="6.7.7 Compa 2023 -2024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16" i="5" l="1"/>
  <c r="E44" i="5"/>
  <c r="C44" i="5"/>
  <c r="E21" i="5"/>
  <c r="C21" i="5"/>
  <c r="F13" i="7" l="1"/>
  <c r="E13" i="7"/>
  <c r="C70" i="5"/>
  <c r="E39" i="5"/>
  <c r="C39" i="5"/>
  <c r="E31" i="5"/>
  <c r="F16" i="5"/>
  <c r="E16" i="5"/>
  <c r="D16" i="5"/>
  <c r="D5" i="4"/>
  <c r="D15" i="3"/>
  <c r="D35" i="2"/>
  <c r="E70" i="5" l="1"/>
  <c r="C31" i="5"/>
</calcChain>
</file>

<file path=xl/sharedStrings.xml><?xml version="1.0" encoding="utf-8"?>
<sst xmlns="http://schemas.openxmlformats.org/spreadsheetml/2006/main" count="215" uniqueCount="180">
  <si>
    <t>Prestación de los Servicios Registrales</t>
  </si>
  <si>
    <t xml:space="preserve"> Acompañamiento virtual y Presencial (Asesorías) por parte del  equipo  de Servicios Registrales en la realización de los diferentes trámites  desde el inicio del mismo hasta el pago. 
</t>
  </si>
  <si>
    <t>Centro de Conciliación, Arbitraje y Amigable Composición</t>
  </si>
  <si>
    <t>Gestión a los Requerimientos Legales y/o Normativos</t>
  </si>
  <si>
    <t xml:space="preserve"> Beneficiarios</t>
  </si>
  <si>
    <t>N/A</t>
  </si>
  <si>
    <t>Evaluar desarrollos alternos para facilitar otras actividades y permitir mayores integraciones de diferentes actores</t>
  </si>
  <si>
    <t>Mantenimiento de Hardware y Software Institucional</t>
  </si>
  <si>
    <t>Mejoramiento, Actualizacion y Modernización de los Registros Públicos</t>
  </si>
  <si>
    <t>Renovación, seguimiento y optimización a los  Contratos</t>
  </si>
  <si>
    <t>Seguridad de la Información:</t>
  </si>
  <si>
    <t xml:space="preserve">SAGRILAFT </t>
  </si>
  <si>
    <t xml:space="preserve"> Gestión de Desempeño</t>
  </si>
  <si>
    <t>Modelo de Gestión del Conocimiento</t>
  </si>
  <si>
    <t xml:space="preserve"> Medición de Cargas de Trabajo</t>
  </si>
  <si>
    <t xml:space="preserve">Certificación ISO </t>
  </si>
  <si>
    <t>Fortalecimiento del Sistema de Gestión de Riesgo</t>
  </si>
  <si>
    <t xml:space="preserve">Tranformación Digital  y Gestion de Procesos:
</t>
  </si>
  <si>
    <t>Encuentro de Afiliados</t>
  </si>
  <si>
    <t>Comunicaciones y Marketing Corporativo Cámara de Comercio Aburrá Sur</t>
  </si>
  <si>
    <t>Beneficiarios</t>
  </si>
  <si>
    <t>Componente</t>
  </si>
  <si>
    <t>Gestión de los Servicios Registrales</t>
  </si>
  <si>
    <t>Fortalecimiento Institucional</t>
  </si>
  <si>
    <t>Afiliados</t>
  </si>
  <si>
    <t>Gestión Cultural y Cívica</t>
  </si>
  <si>
    <t>Mercadeo y Comunicación</t>
  </si>
  <si>
    <t xml:space="preserve">Fortaleciminento Infraestructura </t>
  </si>
  <si>
    <t>Total  Inversión</t>
  </si>
  <si>
    <t>Inversión Cámara</t>
  </si>
  <si>
    <t xml:space="preserve">Centro de Excelencia Operacional </t>
  </si>
  <si>
    <t>Fábricas de la Productividad</t>
  </si>
  <si>
    <t>Estructuración y Fortalecimiento en Internacionalización</t>
  </si>
  <si>
    <t xml:space="preserve">Alfabetización Digital </t>
  </si>
  <si>
    <t>Acompañamiento Astilleros ( Encadenamientos Productivos)</t>
  </si>
  <si>
    <t>Plan de Asesoría y Acompañamiento en Comercio Internacional y Centro de Información de Procolombia</t>
  </si>
  <si>
    <t>Programa Empresarios en Trayectoria MEGA</t>
  </si>
  <si>
    <t>Industria</t>
  </si>
  <si>
    <t>PILAR</t>
  </si>
  <si>
    <t xml:space="preserve">Industria </t>
  </si>
  <si>
    <t>Total de Inversión</t>
  </si>
  <si>
    <t xml:space="preserve">Fortalecimiento sector Turismo </t>
  </si>
  <si>
    <t>Servicios</t>
  </si>
  <si>
    <t xml:space="preserve">Pacto Educación, Empresa, Estado </t>
  </si>
  <si>
    <t>CodeLab</t>
  </si>
  <si>
    <t>Alianza por la Formación Dual-AFOS</t>
  </si>
  <si>
    <t xml:space="preserve">Agenda Academica en temas Juridicos - Registrales </t>
  </si>
  <si>
    <t xml:space="preserve"> Propiedad Intelectual, Marcas y Patentes</t>
  </si>
  <si>
    <t xml:space="preserve">Sensibilización de las responsabilidades de Cámara </t>
  </si>
  <si>
    <t>Educación</t>
  </si>
  <si>
    <t xml:space="preserve">Programa de Formalización </t>
  </si>
  <si>
    <t>FortaleSer</t>
  </si>
  <si>
    <t xml:space="preserve">Inclusión Social </t>
  </si>
  <si>
    <t>Fortalecimiento Campesino</t>
  </si>
  <si>
    <t>Agricultura y Agroindustria</t>
  </si>
  <si>
    <t>Inversión</t>
  </si>
  <si>
    <t>Emforma PYME</t>
  </si>
  <si>
    <t>Fortalecimiento Microempresarial</t>
  </si>
  <si>
    <t xml:space="preserve">Apoyo Comercial ( Ferias) </t>
  </si>
  <si>
    <t>ZASCAS</t>
  </si>
  <si>
    <t>Proyectos de Innovación Empresarial</t>
  </si>
  <si>
    <t>Caracterización Socio-Empresarial</t>
  </si>
  <si>
    <t>Centro de Estudios de la Empresa Micro (CEM)</t>
  </si>
  <si>
    <t>Informe Socioeconómico y Competitivo del Aburrá Sur 2023</t>
  </si>
  <si>
    <t xml:space="preserve">Comunidades Empresariales </t>
  </si>
  <si>
    <t xml:space="preserve">Vue Envigado </t>
  </si>
  <si>
    <t xml:space="preserve">Agenda de Formación </t>
  </si>
  <si>
    <t>Proyecto de Dinámica Laboral para el Aburrá Sur</t>
  </si>
  <si>
    <t xml:space="preserve">Ritmo Empresarial </t>
  </si>
  <si>
    <t xml:space="preserve">Costumbre Mercantil </t>
  </si>
  <si>
    <t>Foro de Competitividad</t>
  </si>
  <si>
    <t>Comisión Regional de Competitividad e Innovación (CRCI)</t>
  </si>
  <si>
    <t>Fortalecimiento Sector TI</t>
  </si>
  <si>
    <t>Índice Municipal de Competitividad de Antioquia - IMCA</t>
  </si>
  <si>
    <t>Desarrollo de la Economía Regional</t>
  </si>
  <si>
    <t xml:space="preserve">Desarrollo de la Economía Regional </t>
  </si>
  <si>
    <t xml:space="preserve">Servicios </t>
  </si>
  <si>
    <t xml:space="preserve">Total </t>
  </si>
  <si>
    <t xml:space="preserve"> Centro de Estudio Económico </t>
  </si>
  <si>
    <t xml:space="preserve">Modelo Transversal  de Aseguramiento de la Calidad de la Información Registral </t>
  </si>
  <si>
    <t>Diseñar e Implementar Modelo Integral de Servicio o Experiencia de Cliente)</t>
  </si>
  <si>
    <t xml:space="preserve"> Modelo de Innovación CCAS (Impacto y Valor) Integral (Procesos, Productos, Servicios)</t>
  </si>
  <si>
    <t xml:space="preserve">Estructura y Desarrollo de un Sistema Integral de Gestión del Cliente </t>
  </si>
  <si>
    <t xml:space="preserve"> Modelo Proactivo de Cooperación </t>
  </si>
  <si>
    <t>Total</t>
  </si>
  <si>
    <t>Encuentro con Nuevos Matriculados y Empresarios</t>
  </si>
  <si>
    <t xml:space="preserve">Capacitaciones en Actualización Empresarial </t>
  </si>
  <si>
    <t xml:space="preserve">Agricultura </t>
  </si>
  <si>
    <t>TOTAL</t>
  </si>
  <si>
    <t xml:space="preserve">Proyecto </t>
  </si>
  <si>
    <t xml:space="preserve"> Proyecto </t>
  </si>
  <si>
    <t xml:space="preserve"> Actividades</t>
  </si>
  <si>
    <t xml:space="preserve">Renovación, seguimiento y optimización a los  Contratos para el Soporte de la Infraestructura Tecnológica :  TeamIT, Datecsa, Divix, WalterBridge, Makrosoft, Confecámaras, PlacetoPay, IPL, entre otros.
</t>
  </si>
  <si>
    <r>
      <t xml:space="preserve">
</t>
    </r>
    <r>
      <rPr>
        <b/>
        <sz val="18"/>
        <color theme="1"/>
        <rFont val="Calibri"/>
        <family val="2"/>
        <scheme val="minor"/>
      </rPr>
      <t xml:space="preserve">Desarrollar una herramienta  y unos sistemas que permitan aprovechar la información  contenida en nuestra base de datos, </t>
    </r>
    <r>
      <rPr>
        <sz val="18"/>
        <color theme="1"/>
        <rFont val="Calibri"/>
        <family val="2"/>
        <scheme val="minor"/>
      </rPr>
      <t xml:space="preserve">permitiendo, entre otras cosas, la integración de comunidades por oferta y demanda; por intereses comunes, y por sectores económicos,  entre otros,.
Esto  facilitará procesos internos como  la ampliación del Portafolio de Afiliados, con el propósito de ofrecerle a este grupo empresarial los beneficios exclusivos que les otorga esta distinción.
Desarrollar, igualmente, </t>
    </r>
    <r>
      <rPr>
        <b/>
        <sz val="18"/>
        <color theme="1"/>
        <rFont val="Calibri"/>
        <family val="2"/>
        <scheme val="minor"/>
      </rPr>
      <t>una herramienta que permita centralizar toda la información que genera y procesa la organización</t>
    </r>
    <r>
      <rPr>
        <sz val="18"/>
        <color theme="1"/>
        <rFont val="Calibri"/>
        <family val="2"/>
        <scheme val="minor"/>
      </rPr>
      <t xml:space="preserve">, para ponerla al servicio de la comunidad interesada en ella. Esta gestión está muy enfocado en la consolidación y sistematización de conocimiento que soportará el Proyecto Estratégico del Centro de Pensamiento o Centro de Estudios de la Cámara.
Realizar mejoras al </t>
    </r>
    <r>
      <rPr>
        <b/>
        <sz val="18"/>
        <color theme="1"/>
        <rFont val="Calibri"/>
        <family val="2"/>
        <scheme val="minor"/>
      </rPr>
      <t>Sistema de Inscripciones de Eventos,</t>
    </r>
    <r>
      <rPr>
        <sz val="18"/>
        <color theme="1"/>
        <rFont val="Calibri"/>
        <family val="2"/>
        <scheme val="minor"/>
      </rPr>
      <t xml:space="preserve"> con el fin de aprovechar su data a través de tableros e informes que sean de utilidad a los usuarios internos y externos, asi como también a los desarrolladores de eventos para que puedan interactuar con los asistentes a los mismos.
En general, </t>
    </r>
    <r>
      <rPr>
        <b/>
        <sz val="18"/>
        <color theme="1"/>
        <rFont val="Calibri"/>
        <family val="2"/>
        <scheme val="minor"/>
      </rPr>
      <t>evaluar desarrollos internos (Cotizaciones de espacios y Bases de Datos, separacion de salas y el posterior pago virtual de estos servicios) que permitan potencializar la informacion, facilitar tareas y el cumplimiento de nuestra labor misional.</t>
    </r>
    <r>
      <rPr>
        <sz val="18"/>
        <color theme="1"/>
        <rFont val="Calibri"/>
        <family val="2"/>
        <scheme val="minor"/>
      </rPr>
      <t xml:space="preserve">
</t>
    </r>
  </si>
  <si>
    <t xml:space="preserve">Renovación de Licencias </t>
  </si>
  <si>
    <t xml:space="preserve">Renovacion de Licencias de Productos que soporta el Software utilizado por la Organización - Antivirus, Firewall, Veeam Backup; VmWare, JSP7, entre otros.
</t>
  </si>
  <si>
    <t xml:space="preserve">Las actividades a realizar en este proyecto serían basicamente las mismas si se adelantaran con un provedor externo:
A través del Hub de Innovacion, se llevarían a cabo las siguientes actividades:
1.. Medición del nivel de madurez digital de la Organización.
2.. Revision y Evaluación de Procesos organizacionales y la plataforma tecnológica.
3. Definición y Selección de una herramienta BPM para manejo y gestión de procesos.
4. Establecer el mapa de ruta producto de los puntos 1 y 2.
5. Ejecución de las actividades derivadas del Punto 4, para la cual nos acompañaríamos de proveedores externos para ejecutar las actividades o recomendaciones derivadas de los puntos anteriores.
</t>
  </si>
  <si>
    <t xml:space="preserve">Se profundizaará este componente, principalmente desde el Mapa de Ruta que arroje la consultoria que viene realizando la compañía de seguros con miras a la renovación de la Póliza de CiberSeguridad.
Se complementará con la implementación de Controles y Políticas que permitan afrontar las vulnerabilidades y riesgos observados en los logs de los diferentes dispositivos.
</t>
  </si>
  <si>
    <t xml:space="preserve">Con el fin de ofrecer las mejores herramientas para lograr un óptimo desempeño de las tareas cotidianas de los usuarios, mediante desarrollos y mejoras  que permitan facilitar la toma de decisiones.
</t>
  </si>
  <si>
    <t xml:space="preserve">Con el apoyo de Confecámaras, y a través de acciones internas con nuestros proveedores, se implementarán procesos que apunten a la Modernización de los Registros: Usabilidad y Funcionalidad de S.I.I, Mayor Integración con Terceros (Públicos y Privados) para complementar la información y ofrecerla a la comunidad empresarial, nuevas consultas y reportes, nuevas extracciones de información, entre otros, diferentes interfases de usuario como el VUE, e integracion con terceros.
</t>
  </si>
  <si>
    <t xml:space="preserve">Integración, Unificación y Gestión de Comunicaciones de Forma Autónoma </t>
  </si>
  <si>
    <t xml:space="preserve"> Evaluar herramientas de Unificacion de Comunicaciones que permita conectar de manera autónoma a los usuarios internos y externos con la informacion que necesitan, unificacando los diferentes canales por los que se pudieran conectar, con el de mejorar la experiencia del cliente (CX).
</t>
  </si>
  <si>
    <t xml:space="preserve">Implementar el Sistema de SAGRILAFT.
</t>
  </si>
  <si>
    <t>Ciencia de Datos e Inteligencia Artificial</t>
  </si>
  <si>
    <t xml:space="preserve">
Mediante el acompañamiento de una firma especializada se buscará fortalecer el análisis, detección y gestión de los riesgos de la organización y de sus procesos.
</t>
  </si>
  <si>
    <t xml:space="preserve">Implementación Primera Etapa del Modelo delo de Gestión del Conocimiento.
</t>
  </si>
  <si>
    <t xml:space="preserve">Implementar la primera Etapa Medición de Cargas de Trabajo
</t>
  </si>
  <si>
    <t xml:space="preserve">
Benchmarketing de otros Centros de Estudios con el fin de definir  una estructura y gobernanza que permita consolidar, homologar y cualificar toda la oferta del Centro.
</t>
  </si>
  <si>
    <t xml:space="preserve">Definir una estructura y gobernanza que permita consolidar, homologar y cualificar toda la oferta del Centro.
</t>
  </si>
  <si>
    <t xml:space="preserve">Llevar a cabo una audiría de Seguimiento por parte del ICONTEC con el fin de continuar con la Certificación en ISO 9001 de 2015.
</t>
  </si>
  <si>
    <t xml:space="preserve">Base de Datos de los registros públicos depurada y actualizada.
</t>
  </si>
  <si>
    <t xml:space="preserve">Criterios de detección de errores o inconsistencia (Auditoría informáticas). Qué es válido y que no es válido.
</t>
  </si>
  <si>
    <t xml:space="preserve">Mapa de Cooperantes.
</t>
  </si>
  <si>
    <t xml:space="preserve">Sensibilización en Cultura de Innovación Abierta  y Colaborativa de la  institución. (Iniciativa de Gestión del Cambio y Cultural).
</t>
  </si>
  <si>
    <t xml:space="preserve">Directrices y Políticas Institucionales definidas que orienten un modelo viable, eficiente y mutuamente beneficioso (Aporte a la MEGA y/o al remanente de la CCAS).
</t>
  </si>
  <si>
    <t xml:space="preserve">Definición de innovación, criterio de éxito y Plan de Acción para gestionar la Iniciativa.
</t>
  </si>
  <si>
    <t xml:space="preserve">Banco Retos y Horizontes de Priorización.
</t>
  </si>
  <si>
    <t xml:space="preserve">Articular Iniciativa de Gestión del Cliente(4)  con Iniciativa de Experiencia del Cliente (5), y diseñar la Arquitectura del Sistema de Gestión del Cliente .
</t>
  </si>
  <si>
    <t xml:space="preserve">Selección de Consultor Especializado en Gestión del Cliente y Tecnología.
</t>
  </si>
  <si>
    <t xml:space="preserve">Diseñar Hoja de Ruta de Implementación y Sensibilización.
</t>
  </si>
  <si>
    <t xml:space="preserve">Puesta en marcha del modelo (salida en vivo) en proceso registral y empresarial.
</t>
  </si>
  <si>
    <t xml:space="preserve">Diagnóstico:  Perspectivas de Interacción del Cliente (actuales y deseadas).
</t>
  </si>
  <si>
    <t xml:space="preserve">Arquitectura del Modelo de Atención Omnicanal.
</t>
  </si>
  <si>
    <t xml:space="preserve">Comprensión (Análisis) de la Estrategia Omnicanalidad.
</t>
  </si>
  <si>
    <t xml:space="preserve">Adelantar capacitaciones y refuerzos en el manejo del SII y otras herramientas dispuestas para los usuarios,  con el fin de optimizar e incrementar la productividad en su manejo.
</t>
  </si>
  <si>
    <t xml:space="preserve">Implementar herramientas que apoyen la mision institucional de cara a los Comerciantes y Empresarios a traves de métodos que involucren  tecnologias de Inteligencia Artificial estilo ChatGPT y MachineLearning, y de esta forma mejorar la atención al Cliente.
</t>
  </si>
  <si>
    <t xml:space="preserve">
Implementar la segunda Etapa Gestión de Desempeño.
</t>
  </si>
  <si>
    <t>Actividades</t>
  </si>
  <si>
    <t xml:space="preserve"> Inversión</t>
  </si>
  <si>
    <t xml:space="preserve">Campaña Afiliados: Diseño e implementación de una estrategia de atracción y fidelización de afiliados.
</t>
  </si>
  <si>
    <t xml:space="preserve">Diseño e implementación de un Plan de Atracción y fidelización de Afiliados a partir de los resultados del estudio Inhouse 2023.
</t>
  </si>
  <si>
    <t xml:space="preserve">Encuentro de Afiliados.
</t>
  </si>
  <si>
    <t xml:space="preserve">Campañas Cívicas
</t>
  </si>
  <si>
    <t xml:space="preserve">
Implementación de 1 campaña cívica de diseño propio o en alianza con terceros.
</t>
  </si>
  <si>
    <t>Estímulo, Promoción y Difusión del Talento Artístico y Cultural del Aburrá Sur</t>
  </si>
  <si>
    <t xml:space="preserve">Diseño e implementación de una estrategia reputacional del Centro de Convenciones.
</t>
  </si>
  <si>
    <t xml:space="preserve">Diseño, Implementación y Gestión del Plan de Medios de la CCAS para el año 2023.
</t>
  </si>
  <si>
    <t xml:space="preserve">Diseño, producción y emisión de 40 Programas de Televisión Experiencias Aburrá Sur 2024.
</t>
  </si>
  <si>
    <t xml:space="preserve">Estudio y evaluación  para el diseño del Plan de Articulación de Comunicación Digital de la Cámara 2024 (Integración conceptual, de administración y operación del Sitio Web, App, Email Marketing, Redes Sociales).
</t>
  </si>
  <si>
    <t xml:space="preserve">Generación de 20 capitulos de Experiencias Aburrá Sur Podcast.
</t>
  </si>
  <si>
    <r>
      <rPr>
        <b/>
        <sz val="14"/>
        <color theme="1"/>
        <rFont val="Calibri"/>
        <family val="2"/>
        <scheme val="minor"/>
      </rPr>
      <t xml:space="preserve">
Publicaciones Institucionales 2024:</t>
    </r>
    <r>
      <rPr>
        <sz val="14"/>
        <color theme="1"/>
        <rFont val="Calibri"/>
        <family val="2"/>
        <scheme val="minor"/>
      </rPr>
      <t xml:space="preserve">
- Edición y Distribución de Publicaciones Institucionales, Registrales y Económicas.
- Diseño y diagramación de cuatro (4) ediciones Institucionales del Periódico Intitucional Estrategia (Trimestral).
- Publicación en Web de la Noticia Mercantíl.
- Edición, Diseño y Publicación de Balances y Proyeciones 2023.
- Edición y Diseño del Diagnóstico Económico del Aburrá Sur 2023.
- Edición y Distribución de la Agenda Anual de Eventos de la CCAS 2024.
</t>
    </r>
  </si>
  <si>
    <t xml:space="preserve">Reconocimientos y Placas.
</t>
  </si>
  <si>
    <t>8 Conciertos, 6 exposiciones, 8 vinculaciones comerciales.</t>
  </si>
  <si>
    <t xml:space="preserve">Fortalecimiento de la Estrategia Reputacional de la Cámara.
</t>
  </si>
  <si>
    <t xml:space="preserve">Posicionamiento de Programas Cámara a través de la narración audiovisual de historias experienciales - Experiencias Aburrá Sur Video.
</t>
  </si>
  <si>
    <t xml:space="preserve">Mejoramiento .
</t>
  </si>
  <si>
    <t xml:space="preserve">Diseño y Contrucción  fachada Centro de Convenciones.
</t>
  </si>
  <si>
    <t xml:space="preserve">Fachada Centro de Convenciones
</t>
  </si>
  <si>
    <t xml:space="preserve">Mejoramiento Infraestructura Actual
</t>
  </si>
  <si>
    <t>Inversión  Total</t>
  </si>
  <si>
    <t>Rec.  Cooperación</t>
  </si>
  <si>
    <t>Fortalecimiento Sector Aeronaútico y Aeroespacial</t>
  </si>
  <si>
    <t>Programa Emforma - Componente de Emprendimiento Básico</t>
  </si>
  <si>
    <t>Economía popular  (Alistate - Transfoóma-T)</t>
  </si>
  <si>
    <t>Fortalecimiento de comunidad empresarial Bioeconómica</t>
  </si>
  <si>
    <t xml:space="preserve">
OPEN SUR - HUB de Innovación</t>
  </si>
  <si>
    <t>Formulación de planes de desarrollo, políticas públicas, (POT-PBOT)</t>
  </si>
  <si>
    <t>Consejos y Comités Económicos y Empresariales del Aburrá Sur</t>
  </si>
  <si>
    <t xml:space="preserve"> 
Gestión, operación, administración, ejecución, control y seguimiento de los diferentes Servicios Registrales delegados por el Gobierno Nacional en las cinco (5) sedes institucionales de la Cámara, tanto en forma personalizada como virtualmente.
</t>
  </si>
  <si>
    <t xml:space="preserve"> 
Seguimiento, control y gestión a las solicitudes de devolución y reintegro de los dineros a los beneficiarios de la Ley 1429 de 2010 y 1780 de 2016
</t>
  </si>
  <si>
    <t xml:space="preserve">Gestión, Operación, Administración, Ejecución, Control y Difusión de las actividades y funciones del Centro de Conciliación, Arbitraje y Amigable Composición, de manera presencial y a través de medios tecnológicos.
</t>
  </si>
  <si>
    <t xml:space="preserve">Llevar a cabo una (1) Jornada Gratuita de Conciliación. 
</t>
  </si>
  <si>
    <t xml:space="preserve">
Atender los  diferentes requerimientos legales, judiciales y administrativos en que sea parte la entidad (Demandas, tutelas, acciones populares, derechos de petición, entre otras acciones legales o jurídicas, quejas y denuncias).
</t>
  </si>
  <si>
    <t>Capacitaciones</t>
  </si>
  <si>
    <t xml:space="preserve">Servicios Empresariales y Competitividad </t>
  </si>
  <si>
    <t>Pilares y Adenda</t>
  </si>
  <si>
    <t>Inversión en Programas</t>
  </si>
  <si>
    <t>Total Inversión</t>
  </si>
  <si>
    <t xml:space="preserve">Tipo de Aporte </t>
  </si>
  <si>
    <t>Aportes en Especie</t>
  </si>
  <si>
    <t>Comparativo de Inversión en Pilares y Adenda</t>
  </si>
  <si>
    <t>2023 - 2024</t>
  </si>
  <si>
    <t>Proyectos, Inversión y Beneficiarios Adenda 2024 (Por Pilares)</t>
  </si>
  <si>
    <t>2023 (Millones)</t>
  </si>
  <si>
    <t>2024 (Millones)</t>
  </si>
  <si>
    <t xml:space="preserve">Aplicación, Seguimiento, Control y Difusión del SIPREF.
</t>
  </si>
  <si>
    <t xml:space="preserve">Pilar </t>
  </si>
  <si>
    <t>Proyectos Adenda</t>
  </si>
  <si>
    <t xml:space="preserve">Subtotal </t>
  </si>
  <si>
    <t>Aporte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</si>
</sst>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8"/>
      <name val="Arial"/>
      <family val="2"/>
    </font>
    <font>
      <b/>
      <sz val="14"/>
      <color rgb="FFFFFFFF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rgb="FFFFFFFF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theme="0"/>
      <name val="Arial"/>
      <family val="2"/>
    </font>
    <font>
      <b/>
      <sz val="16"/>
      <color rgb="FFFFFFFF"/>
      <name val="Arial"/>
      <family val="2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0"/>
      <name val="Arial"/>
      <family val="2"/>
    </font>
    <font>
      <b/>
      <sz val="16"/>
      <color theme="1"/>
      <name val="Arial"/>
      <family val="2"/>
    </font>
    <font>
      <b/>
      <sz val="16"/>
      <color theme="0"/>
      <name val="Calibri"/>
      <family val="2"/>
    </font>
    <font>
      <sz val="14"/>
      <color theme="0"/>
      <name val="Calibri"/>
      <family val="2"/>
      <scheme val="minor"/>
    </font>
    <font>
      <b/>
      <sz val="26"/>
      <color theme="0"/>
      <name val="Arial"/>
      <family val="2"/>
    </font>
    <font>
      <sz val="14"/>
      <color theme="1"/>
      <name val="Arial"/>
      <family val="2"/>
    </font>
    <font>
      <b/>
      <sz val="24"/>
      <color rgb="FF2F5597"/>
      <name val="Arial"/>
      <family val="2"/>
    </font>
    <font>
      <b/>
      <sz val="16"/>
      <color theme="0"/>
      <name val="Calibri"/>
      <family val="2"/>
      <scheme val="minor"/>
    </font>
    <font>
      <b/>
      <sz val="15"/>
      <color rgb="FFFFFFFF"/>
      <name val="Arial"/>
      <family val="2"/>
    </font>
    <font>
      <sz val="13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1A89B"/>
        <bgColor indexed="64"/>
      </patternFill>
    </fill>
    <fill>
      <patternFill patternType="solid">
        <fgColor rgb="FF27A9E0"/>
        <bgColor indexed="64"/>
      </patternFill>
    </fill>
    <fill>
      <patternFill patternType="solid">
        <fgColor rgb="FFFED857"/>
        <bgColor indexed="64"/>
      </patternFill>
    </fill>
    <fill>
      <patternFill patternType="solid">
        <fgColor rgb="FFFBAF40"/>
        <bgColor indexed="64"/>
      </patternFill>
    </fill>
    <fill>
      <patternFill patternType="solid">
        <fgColor rgb="FFA9D18E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theme="4" tint="0.79998168889431442"/>
      </patternFill>
    </fill>
    <fill>
      <patternFill patternType="solid">
        <fgColor rgb="FF244E8C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4472C4"/>
      </right>
      <top style="medium">
        <color rgb="FF4472C4"/>
      </top>
      <bottom/>
      <diagonal/>
    </border>
    <border>
      <left style="medium">
        <color rgb="FF4472C4"/>
      </left>
      <right/>
      <top style="medium">
        <color rgb="FF4472C4"/>
      </top>
      <bottom/>
      <diagonal/>
    </border>
    <border>
      <left/>
      <right/>
      <top style="medium">
        <color rgb="FF4472C4"/>
      </top>
      <bottom/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8" fillId="0" borderId="0" applyFont="0" applyFill="0" applyBorder="0" applyAlignment="0" applyProtection="0"/>
  </cellStyleXfs>
  <cellXfs count="196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3" fontId="11" fillId="0" borderId="4" xfId="0" applyNumberFormat="1" applyFont="1" applyBorder="1" applyAlignment="1">
      <alignment horizontal="center" wrapText="1" readingOrder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 readingOrder="1"/>
    </xf>
    <xf numFmtId="3" fontId="11" fillId="0" borderId="5" xfId="0" applyNumberFormat="1" applyFont="1" applyBorder="1" applyAlignment="1">
      <alignment horizontal="center" wrapText="1" readingOrder="1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 readingOrder="1"/>
    </xf>
    <xf numFmtId="0" fontId="11" fillId="0" borderId="10" xfId="0" applyFont="1" applyBorder="1" applyAlignment="1">
      <alignment horizontal="left" wrapText="1" readingOrder="1"/>
    </xf>
    <xf numFmtId="0" fontId="10" fillId="3" borderId="5" xfId="0" applyFont="1" applyFill="1" applyBorder="1" applyAlignment="1">
      <alignment horizontal="left" wrapText="1" readingOrder="1"/>
    </xf>
    <xf numFmtId="0" fontId="5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19" fillId="0" borderId="0" xfId="0" applyFont="1"/>
    <xf numFmtId="0" fontId="20" fillId="0" borderId="0" xfId="0" applyFont="1" applyAlignment="1">
      <alignment wrapText="1"/>
    </xf>
    <xf numFmtId="164" fontId="21" fillId="0" borderId="1" xfId="0" applyNumberFormat="1" applyFont="1" applyBorder="1"/>
    <xf numFmtId="164" fontId="0" fillId="0" borderId="0" xfId="0" applyNumberFormat="1"/>
    <xf numFmtId="44" fontId="0" fillId="0" borderId="0" xfId="1" applyFont="1"/>
    <xf numFmtId="0" fontId="23" fillId="2" borderId="1" xfId="0" applyFont="1" applyFill="1" applyBorder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1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wrapText="1"/>
    </xf>
    <xf numFmtId="164" fontId="24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164" fontId="21" fillId="0" borderId="1" xfId="0" applyNumberFormat="1" applyFont="1" applyBorder="1" applyAlignment="1">
      <alignment vertical="center"/>
    </xf>
    <xf numFmtId="164" fontId="25" fillId="0" borderId="1" xfId="0" applyNumberFormat="1" applyFont="1" applyBorder="1"/>
    <xf numFmtId="9" fontId="0" fillId="0" borderId="0" xfId="0" applyNumberFormat="1"/>
    <xf numFmtId="164" fontId="0" fillId="0" borderId="0" xfId="1" applyNumberFormat="1" applyFont="1"/>
    <xf numFmtId="0" fontId="2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0" fontId="12" fillId="0" borderId="7" xfId="0" applyFont="1" applyBorder="1" applyAlignment="1">
      <alignment horizontal="left" wrapText="1" readingOrder="1"/>
    </xf>
    <xf numFmtId="3" fontId="12" fillId="0" borderId="8" xfId="0" applyNumberFormat="1" applyFont="1" applyBorder="1" applyAlignment="1">
      <alignment horizontal="center" wrapText="1" readingOrder="1"/>
    </xf>
    <xf numFmtId="3" fontId="12" fillId="0" borderId="7" xfId="0" applyNumberFormat="1" applyFont="1" applyBorder="1" applyAlignment="1">
      <alignment horizontal="center" wrapText="1" readingOrder="1"/>
    </xf>
    <xf numFmtId="3" fontId="12" fillId="0" borderId="9" xfId="0" applyNumberFormat="1" applyFont="1" applyBorder="1" applyAlignment="1">
      <alignment horizontal="center" wrapText="1" readingOrder="1"/>
    </xf>
    <xf numFmtId="0" fontId="28" fillId="8" borderId="10" xfId="0" applyFont="1" applyFill="1" applyBorder="1" applyAlignment="1">
      <alignment horizontal="left" wrapText="1" readingOrder="1"/>
    </xf>
    <xf numFmtId="3" fontId="28" fillId="8" borderId="4" xfId="0" applyNumberFormat="1" applyFont="1" applyFill="1" applyBorder="1" applyAlignment="1">
      <alignment horizontal="center" wrapText="1" readingOrder="1"/>
    </xf>
    <xf numFmtId="0" fontId="11" fillId="0" borderId="2" xfId="0" applyFont="1" applyBorder="1" applyAlignment="1">
      <alignment horizontal="left" wrapText="1" readingOrder="1"/>
    </xf>
    <xf numFmtId="0" fontId="28" fillId="8" borderId="2" xfId="0" applyFont="1" applyFill="1" applyBorder="1" applyAlignment="1">
      <alignment horizontal="left" wrapText="1" readingOrder="1"/>
    </xf>
    <xf numFmtId="0" fontId="17" fillId="3" borderId="4" xfId="0" applyFont="1" applyFill="1" applyBorder="1" applyAlignment="1">
      <alignment horizontal="center" wrapText="1" readingOrder="1"/>
    </xf>
    <xf numFmtId="0" fontId="29" fillId="4" borderId="7" xfId="0" applyFont="1" applyFill="1" applyBorder="1" applyAlignment="1">
      <alignment horizontal="center" wrapText="1" readingOrder="1"/>
    </xf>
    <xf numFmtId="0" fontId="29" fillId="5" borderId="12" xfId="0" applyFont="1" applyFill="1" applyBorder="1" applyAlignment="1">
      <alignment horizontal="center" wrapText="1" readingOrder="1"/>
    </xf>
    <xf numFmtId="0" fontId="29" fillId="6" borderId="1" xfId="0" applyFont="1" applyFill="1" applyBorder="1" applyAlignment="1">
      <alignment horizontal="center" wrapText="1" readingOrder="1"/>
    </xf>
    <xf numFmtId="0" fontId="28" fillId="8" borderId="6" xfId="0" applyFont="1" applyFill="1" applyBorder="1" applyAlignment="1">
      <alignment horizontal="left" wrapText="1" readingOrder="1"/>
    </xf>
    <xf numFmtId="0" fontId="5" fillId="9" borderId="13" xfId="0" applyFont="1" applyFill="1" applyBorder="1" applyAlignment="1">
      <alignment horizontal="center" vertical="center" textRotation="90"/>
    </xf>
    <xf numFmtId="0" fontId="0" fillId="9" borderId="0" xfId="0" applyFill="1"/>
    <xf numFmtId="0" fontId="29" fillId="7" borderId="1" xfId="0" applyFont="1" applyFill="1" applyBorder="1" applyAlignment="1">
      <alignment horizontal="center" wrapText="1" readingOrder="1"/>
    </xf>
    <xf numFmtId="0" fontId="5" fillId="0" borderId="2" xfId="0" applyFont="1" applyBorder="1" applyAlignment="1">
      <alignment horizontal="center" textRotation="90" wrapText="1"/>
    </xf>
    <xf numFmtId="0" fontId="17" fillId="3" borderId="1" xfId="0" applyFont="1" applyFill="1" applyBorder="1" applyAlignment="1">
      <alignment horizontal="center" wrapText="1" readingOrder="1"/>
    </xf>
    <xf numFmtId="0" fontId="0" fillId="0" borderId="6" xfId="0" applyBorder="1" applyAlignment="1">
      <alignment wrapText="1"/>
    </xf>
    <xf numFmtId="0" fontId="22" fillId="9" borderId="0" xfId="0" applyFont="1" applyFill="1" applyAlignment="1">
      <alignment horizontal="center" vertical="center" textRotation="90" wrapText="1"/>
    </xf>
    <xf numFmtId="0" fontId="21" fillId="9" borderId="0" xfId="0" applyFont="1" applyFill="1"/>
    <xf numFmtId="0" fontId="1" fillId="0" borderId="0" xfId="0" applyFont="1" applyAlignment="1">
      <alignment vertical="center"/>
    </xf>
    <xf numFmtId="164" fontId="0" fillId="0" borderId="0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1" fillId="8" borderId="1" xfId="0" applyFont="1" applyFill="1" applyBorder="1" applyAlignment="1">
      <alignment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wrapText="1"/>
    </xf>
    <xf numFmtId="164" fontId="4" fillId="10" borderId="1" xfId="0" applyNumberFormat="1" applyFont="1" applyFill="1" applyBorder="1"/>
    <xf numFmtId="0" fontId="32" fillId="10" borderId="1" xfId="0" applyFont="1" applyFill="1" applyBorder="1" applyAlignment="1">
      <alignment wrapText="1"/>
    </xf>
    <xf numFmtId="164" fontId="32" fillId="10" borderId="1" xfId="0" applyNumberFormat="1" applyFont="1" applyFill="1" applyBorder="1"/>
    <xf numFmtId="0" fontId="28" fillId="10" borderId="1" xfId="0" applyFont="1" applyFill="1" applyBorder="1" applyAlignment="1">
      <alignment wrapText="1"/>
    </xf>
    <xf numFmtId="164" fontId="28" fillId="10" borderId="1" xfId="0" applyNumberFormat="1" applyFont="1" applyFill="1" applyBorder="1"/>
    <xf numFmtId="0" fontId="1" fillId="0" borderId="1" xfId="0" applyFont="1" applyBorder="1"/>
    <xf numFmtId="0" fontId="28" fillId="8" borderId="1" xfId="0" applyFont="1" applyFill="1" applyBorder="1" applyAlignment="1">
      <alignment horizontal="center"/>
    </xf>
    <xf numFmtId="0" fontId="33" fillId="0" borderId="1" xfId="0" applyFont="1" applyBorder="1"/>
    <xf numFmtId="0" fontId="34" fillId="0" borderId="0" xfId="0" applyFont="1" applyAlignment="1">
      <alignment horizontal="left" vertical="center" readingOrder="1"/>
    </xf>
    <xf numFmtId="0" fontId="5" fillId="0" borderId="17" xfId="0" applyFont="1" applyBorder="1" applyAlignment="1">
      <alignment horizontal="center" vertical="center" textRotation="90"/>
    </xf>
    <xf numFmtId="3" fontId="5" fillId="0" borderId="1" xfId="0" applyNumberFormat="1" applyFont="1" applyBorder="1"/>
    <xf numFmtId="4" fontId="5" fillId="0" borderId="1" xfId="0" applyNumberFormat="1" applyFont="1" applyBorder="1"/>
    <xf numFmtId="3" fontId="35" fillId="8" borderId="1" xfId="0" applyNumberFormat="1" applyFont="1" applyFill="1" applyBorder="1"/>
    <xf numFmtId="164" fontId="2" fillId="8" borderId="1" xfId="0" applyNumberFormat="1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14" fillId="0" borderId="14" xfId="0" applyFont="1" applyBorder="1" applyAlignment="1">
      <alignment horizontal="left" vertical="center" wrapText="1" readingOrder="1"/>
    </xf>
    <xf numFmtId="3" fontId="14" fillId="0" borderId="14" xfId="0" applyNumberFormat="1" applyFont="1" applyBorder="1" applyAlignment="1">
      <alignment horizontal="center" vertical="center" wrapText="1" readingOrder="1"/>
    </xf>
    <xf numFmtId="0" fontId="14" fillId="0" borderId="14" xfId="0" applyFont="1" applyBorder="1" applyAlignment="1">
      <alignment horizontal="center" vertical="center" wrapText="1" readingOrder="1"/>
    </xf>
    <xf numFmtId="0" fontId="14" fillId="0" borderId="2" xfId="0" applyFont="1" applyBorder="1" applyAlignment="1">
      <alignment horizontal="center" vertical="center" wrapText="1" readingOrder="1"/>
    </xf>
    <xf numFmtId="0" fontId="5" fillId="9" borderId="0" xfId="0" applyFont="1" applyFill="1" applyAlignment="1">
      <alignment horizontal="center" vertical="center" textRotation="90" wrapText="1"/>
    </xf>
    <xf numFmtId="0" fontId="28" fillId="9" borderId="19" xfId="0" applyFont="1" applyFill="1" applyBorder="1" applyAlignment="1">
      <alignment horizontal="left" wrapText="1" readingOrder="1"/>
    </xf>
    <xf numFmtId="3" fontId="30" fillId="9" borderId="14" xfId="0" applyNumberFormat="1" applyFont="1" applyFill="1" applyBorder="1" applyAlignment="1">
      <alignment horizontal="center" wrapText="1" readingOrder="1"/>
    </xf>
    <xf numFmtId="0" fontId="30" fillId="9" borderId="14" xfId="0" applyFont="1" applyFill="1" applyBorder="1" applyAlignment="1">
      <alignment horizontal="center" wrapText="1" readingOrder="1"/>
    </xf>
    <xf numFmtId="0" fontId="30" fillId="9" borderId="2" xfId="0" applyFont="1" applyFill="1" applyBorder="1" applyAlignment="1">
      <alignment horizontal="center" wrapText="1" readingOrder="1"/>
    </xf>
    <xf numFmtId="0" fontId="22" fillId="0" borderId="2" xfId="0" applyFont="1" applyBorder="1" applyAlignment="1">
      <alignment horizontal="center" textRotation="90" wrapText="1"/>
    </xf>
    <xf numFmtId="0" fontId="11" fillId="0" borderId="19" xfId="0" applyFont="1" applyBorder="1" applyAlignment="1">
      <alignment horizontal="left" vertical="center" wrapText="1" readingOrder="1"/>
    </xf>
    <xf numFmtId="3" fontId="11" fillId="0" borderId="14" xfId="0" applyNumberFormat="1" applyFont="1" applyBorder="1" applyAlignment="1">
      <alignment horizontal="center" vertical="center" wrapText="1" readingOrder="1"/>
    </xf>
    <xf numFmtId="0" fontId="11" fillId="0" borderId="14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0" fontId="16" fillId="8" borderId="1" xfId="0" applyFont="1" applyFill="1" applyBorder="1"/>
    <xf numFmtId="0" fontId="24" fillId="0" borderId="1" xfId="0" applyFont="1" applyBorder="1" applyAlignment="1">
      <alignment vertical="center" wrapText="1"/>
    </xf>
    <xf numFmtId="1" fontId="0" fillId="0" borderId="0" xfId="0" applyNumberFormat="1"/>
    <xf numFmtId="0" fontId="36" fillId="11" borderId="4" xfId="0" applyFont="1" applyFill="1" applyBorder="1" applyAlignment="1">
      <alignment horizontal="left" wrapText="1" readingOrder="1"/>
    </xf>
    <xf numFmtId="0" fontId="36" fillId="11" borderId="4" xfId="0" applyFont="1" applyFill="1" applyBorder="1" applyAlignment="1">
      <alignment horizontal="center" wrapText="1" readingOrder="1"/>
    </xf>
    <xf numFmtId="0" fontId="36" fillId="0" borderId="4" xfId="0" applyFont="1" applyBorder="1" applyAlignment="1">
      <alignment horizontal="left" wrapText="1" readingOrder="1"/>
    </xf>
    <xf numFmtId="0" fontId="36" fillId="0" borderId="4" xfId="0" applyFont="1" applyBorder="1" applyAlignment="1">
      <alignment horizontal="center" wrapText="1" readingOrder="1"/>
    </xf>
    <xf numFmtId="0" fontId="37" fillId="0" borderId="4" xfId="0" applyFont="1" applyBorder="1" applyAlignment="1">
      <alignment horizontal="left" wrapText="1" readingOrder="1"/>
    </xf>
    <xf numFmtId="0" fontId="37" fillId="0" borderId="4" xfId="0" applyFont="1" applyBorder="1" applyAlignment="1">
      <alignment horizontal="right" wrapText="1" readingOrder="1"/>
    </xf>
    <xf numFmtId="3" fontId="14" fillId="0" borderId="4" xfId="0" applyNumberFormat="1" applyFont="1" applyBorder="1" applyAlignment="1">
      <alignment horizontal="right" wrapText="1" readingOrder="1"/>
    </xf>
    <xf numFmtId="0" fontId="14" fillId="0" borderId="4" xfId="0" applyFont="1" applyBorder="1" applyAlignment="1">
      <alignment horizontal="right" wrapText="1" readingOrder="1"/>
    </xf>
    <xf numFmtId="0" fontId="17" fillId="12" borderId="4" xfId="0" applyFont="1" applyFill="1" applyBorder="1" applyAlignment="1">
      <alignment horizontal="left" wrapText="1" readingOrder="1"/>
    </xf>
    <xf numFmtId="0" fontId="17" fillId="12" borderId="4" xfId="0" applyFont="1" applyFill="1" applyBorder="1" applyAlignment="1">
      <alignment horizontal="right" wrapText="1" readingOrder="1"/>
    </xf>
    <xf numFmtId="3" fontId="17" fillId="12" borderId="4" xfId="0" applyNumberFormat="1" applyFont="1" applyFill="1" applyBorder="1" applyAlignment="1">
      <alignment horizontal="right" wrapText="1" readingOrder="1"/>
    </xf>
    <xf numFmtId="0" fontId="9" fillId="13" borderId="4" xfId="0" applyFont="1" applyFill="1" applyBorder="1" applyAlignment="1">
      <alignment wrapText="1"/>
    </xf>
    <xf numFmtId="0" fontId="9" fillId="13" borderId="4" xfId="0" applyFont="1" applyFill="1" applyBorder="1" applyAlignment="1">
      <alignment horizontal="right" wrapText="1"/>
    </xf>
    <xf numFmtId="0" fontId="9" fillId="12" borderId="4" xfId="0" applyFont="1" applyFill="1" applyBorder="1" applyAlignment="1">
      <alignment horizontal="right" wrapText="1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textRotation="90" wrapText="1"/>
    </xf>
    <xf numFmtId="164" fontId="0" fillId="0" borderId="6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28" fillId="8" borderId="6" xfId="0" applyNumberFormat="1" applyFont="1" applyFill="1" applyBorder="1" applyAlignment="1">
      <alignment horizontal="center" wrapText="1" readingOrder="1"/>
    </xf>
    <xf numFmtId="164" fontId="2" fillId="8" borderId="1" xfId="1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3" fontId="30" fillId="8" borderId="6" xfId="0" applyNumberFormat="1" applyFont="1" applyFill="1" applyBorder="1" applyAlignment="1">
      <alignment horizontal="center" wrapText="1" readingOrder="1"/>
    </xf>
    <xf numFmtId="0" fontId="30" fillId="8" borderId="6" xfId="0" applyFont="1" applyFill="1" applyBorder="1" applyAlignment="1">
      <alignment horizontal="center" wrapText="1" readingOrder="1"/>
    </xf>
    <xf numFmtId="0" fontId="11" fillId="0" borderId="17" xfId="0" applyFont="1" applyBorder="1" applyAlignment="1">
      <alignment horizontal="center" wrapText="1" readingOrder="1"/>
    </xf>
    <xf numFmtId="0" fontId="11" fillId="0" borderId="18" xfId="0" applyFont="1" applyBorder="1" applyAlignment="1">
      <alignment horizontal="center" wrapText="1" readingOrder="1"/>
    </xf>
    <xf numFmtId="0" fontId="11" fillId="0" borderId="12" xfId="0" applyFont="1" applyBorder="1" applyAlignment="1">
      <alignment horizontal="center" wrapText="1" readingOrder="1"/>
    </xf>
    <xf numFmtId="164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13" fillId="3" borderId="1" xfId="0" applyFont="1" applyFill="1" applyBorder="1" applyAlignment="1">
      <alignment horizontal="center" wrapText="1" readingOrder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164" fontId="0" fillId="0" borderId="1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2" fillId="0" borderId="1" xfId="0" applyFont="1" applyBorder="1" applyAlignment="1">
      <alignment horizontal="center" textRotation="90" wrapText="1"/>
    </xf>
    <xf numFmtId="3" fontId="11" fillId="0" borderId="1" xfId="0" applyNumberFormat="1" applyFont="1" applyBorder="1" applyAlignment="1">
      <alignment horizontal="center" wrapText="1" readingOrder="1"/>
    </xf>
    <xf numFmtId="0" fontId="28" fillId="9" borderId="17" xfId="0" applyFont="1" applyFill="1" applyBorder="1" applyAlignment="1">
      <alignment horizontal="center" wrapText="1" readingOrder="1"/>
    </xf>
    <xf numFmtId="0" fontId="28" fillId="9" borderId="18" xfId="0" applyFont="1" applyFill="1" applyBorder="1" applyAlignment="1">
      <alignment horizontal="center" wrapText="1" readingOrder="1"/>
    </xf>
    <xf numFmtId="0" fontId="28" fillId="9" borderId="12" xfId="0" applyFont="1" applyFill="1" applyBorder="1" applyAlignment="1">
      <alignment horizontal="center" wrapText="1" readingOrder="1"/>
    </xf>
    <xf numFmtId="0" fontId="29" fillId="6" borderId="1" xfId="0" applyFont="1" applyFill="1" applyBorder="1" applyAlignment="1">
      <alignment horizontal="center" wrapText="1" readingOrder="1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3" fontId="11" fillId="0" borderId="17" xfId="0" applyNumberFormat="1" applyFont="1" applyBorder="1" applyAlignment="1">
      <alignment horizontal="center" wrapText="1" readingOrder="1"/>
    </xf>
    <xf numFmtId="3" fontId="11" fillId="0" borderId="12" xfId="0" applyNumberFormat="1" applyFont="1" applyBorder="1" applyAlignment="1">
      <alignment horizontal="center" wrapText="1" readingOrder="1"/>
    </xf>
    <xf numFmtId="0" fontId="5" fillId="0" borderId="17" xfId="0" applyFont="1" applyBorder="1" applyAlignment="1">
      <alignment horizontal="center" vertical="center" textRotation="90"/>
    </xf>
    <xf numFmtId="0" fontId="5" fillId="0" borderId="18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29" fillId="4" borderId="8" xfId="0" applyFont="1" applyFill="1" applyBorder="1" applyAlignment="1">
      <alignment horizontal="center" wrapText="1" readingOrder="1"/>
    </xf>
    <xf numFmtId="0" fontId="29" fillId="4" borderId="7" xfId="0" applyFont="1" applyFill="1" applyBorder="1" applyAlignment="1">
      <alignment horizontal="center" wrapText="1" readingOrder="1"/>
    </xf>
    <xf numFmtId="3" fontId="14" fillId="0" borderId="6" xfId="0" applyNumberFormat="1" applyFont="1" applyBorder="1" applyAlignment="1">
      <alignment horizontal="center" vertical="center" wrapText="1" readingOrder="1"/>
    </xf>
    <xf numFmtId="0" fontId="29" fillId="4" borderId="9" xfId="0" applyFont="1" applyFill="1" applyBorder="1" applyAlignment="1">
      <alignment horizontal="center" wrapText="1" readingOrder="1"/>
    </xf>
    <xf numFmtId="0" fontId="14" fillId="0" borderId="6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wrapText="1" readingOrder="1"/>
    </xf>
    <xf numFmtId="0" fontId="29" fillId="5" borderId="1" xfId="0" applyFont="1" applyFill="1" applyBorder="1" applyAlignment="1">
      <alignment horizontal="center" wrapText="1" readingOrder="1"/>
    </xf>
    <xf numFmtId="0" fontId="11" fillId="0" borderId="17" xfId="0" applyFont="1" applyBorder="1" applyAlignment="1">
      <alignment horizontal="center" vertical="center" wrapText="1" readingOrder="1"/>
    </xf>
    <xf numFmtId="0" fontId="11" fillId="0" borderId="18" xfId="0" applyFont="1" applyBorder="1" applyAlignment="1">
      <alignment horizontal="center" vertical="center" wrapText="1" readingOrder="1"/>
    </xf>
    <xf numFmtId="0" fontId="11" fillId="0" borderId="12" xfId="0" applyFont="1" applyBorder="1" applyAlignment="1">
      <alignment horizontal="center" vertical="center" wrapText="1" readingOrder="1"/>
    </xf>
    <xf numFmtId="0" fontId="16" fillId="9" borderId="17" xfId="0" applyFont="1" applyFill="1" applyBorder="1" applyAlignment="1">
      <alignment horizontal="center" wrapText="1" readingOrder="1"/>
    </xf>
    <xf numFmtId="0" fontId="16" fillId="9" borderId="18" xfId="0" applyFont="1" applyFill="1" applyBorder="1" applyAlignment="1">
      <alignment horizontal="center" wrapText="1" readingOrder="1"/>
    </xf>
    <xf numFmtId="0" fontId="16" fillId="9" borderId="12" xfId="0" applyFont="1" applyFill="1" applyBorder="1" applyAlignment="1">
      <alignment horizontal="center" wrapText="1" readingOrder="1"/>
    </xf>
    <xf numFmtId="0" fontId="15" fillId="0" borderId="17" xfId="0" applyFont="1" applyBorder="1" applyAlignment="1">
      <alignment horizontal="center" wrapText="1" readingOrder="1"/>
    </xf>
    <xf numFmtId="0" fontId="15" fillId="0" borderId="18" xfId="0" applyFont="1" applyBorder="1" applyAlignment="1">
      <alignment horizontal="center" wrapText="1" readingOrder="1"/>
    </xf>
    <xf numFmtId="0" fontId="15" fillId="0" borderId="12" xfId="0" applyFont="1" applyBorder="1" applyAlignment="1">
      <alignment horizontal="center" wrapText="1" readingOrder="1"/>
    </xf>
    <xf numFmtId="0" fontId="29" fillId="7" borderId="1" xfId="0" applyFont="1" applyFill="1" applyBorder="1" applyAlignment="1">
      <alignment horizontal="center" wrapText="1" readingOrder="1"/>
    </xf>
    <xf numFmtId="0" fontId="11" fillId="0" borderId="6" xfId="0" applyFont="1" applyBorder="1" applyAlignment="1">
      <alignment horizontal="center" vertical="center" wrapText="1" readingOrder="1"/>
    </xf>
    <xf numFmtId="3" fontId="11" fillId="0" borderId="6" xfId="0" applyNumberFormat="1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0" fillId="0" borderId="1" xfId="0" applyFill="1" applyBorder="1" applyAlignment="1">
      <alignment wrapText="1"/>
    </xf>
    <xf numFmtId="0" fontId="11" fillId="0" borderId="6" xfId="0" applyFont="1" applyFill="1" applyBorder="1" applyAlignment="1">
      <alignment horizontal="left" vertical="center" wrapText="1" readingOrder="1"/>
    </xf>
    <xf numFmtId="0" fontId="11" fillId="0" borderId="1" xfId="0" applyFont="1" applyFill="1" applyBorder="1" applyAlignment="1">
      <alignment horizontal="left" wrapText="1" readingOrder="1"/>
    </xf>
    <xf numFmtId="0" fontId="11" fillId="0" borderId="12" xfId="0" applyFont="1" applyFill="1" applyBorder="1" applyAlignment="1">
      <alignment horizontal="left" wrapText="1" readingOrder="1"/>
    </xf>
    <xf numFmtId="0" fontId="14" fillId="0" borderId="2" xfId="0" applyFont="1" applyFill="1" applyBorder="1" applyAlignment="1">
      <alignment horizontal="left" vertical="center" wrapText="1" readingOrder="1"/>
    </xf>
    <xf numFmtId="0" fontId="11" fillId="0" borderId="10" xfId="0" applyFont="1" applyFill="1" applyBorder="1" applyAlignment="1">
      <alignment horizontal="left" wrapText="1" readingOrder="1"/>
    </xf>
    <xf numFmtId="0" fontId="11" fillId="0" borderId="11" xfId="0" applyFont="1" applyFill="1" applyBorder="1" applyAlignment="1">
      <alignment horizontal="left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2</xdr:col>
      <xdr:colOff>2585357</xdr:colOff>
      <xdr:row>28</xdr:row>
      <xdr:rowOff>49325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07571"/>
          <a:ext cx="9280071" cy="52200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3</xdr:col>
      <xdr:colOff>1145705</xdr:colOff>
      <xdr:row>52</xdr:row>
      <xdr:rowOff>142220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/>
      </xdr:nvSpPr>
      <xdr:spPr>
        <a:xfrm>
          <a:off x="0" y="12123964"/>
          <a:ext cx="10616276" cy="52322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es-ES" sz="1400" b="1">
              <a:latin typeface="Arial" panose="020B0604020202020204" pitchFamily="34" charset="0"/>
              <a:cs typeface="Arial" panose="020B0604020202020204" pitchFamily="34" charset="0"/>
            </a:rPr>
            <a:t>Nota: Si bien el acuerdo de la Adenda es un 30% de los ingresos ejecutados a Octubre y Proyectados a Diciembre por concepto de la Renovación Mercantil del 2023, la inversión propuesta es aproximadamente del 36% para la vigencia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15</xdr:row>
      <xdr:rowOff>0</xdr:rowOff>
    </xdr:from>
    <xdr:to>
      <xdr:col>7</xdr:col>
      <xdr:colOff>751419</xdr:colOff>
      <xdr:row>16</xdr:row>
      <xdr:rowOff>178832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3343275" y="3638550"/>
          <a:ext cx="8780994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b="1">
              <a:latin typeface="Arial" panose="020B0604020202020204" pitchFamily="34" charset="0"/>
              <a:cs typeface="Arial" panose="020B0604020202020204" pitchFamily="34" charset="0"/>
            </a:rPr>
            <a:t>Nota: La inversión en la Adenda crece en un 36% entre la vigencia 2023 y 2024</a:t>
          </a:r>
          <a:r>
            <a:rPr lang="es-ES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tabSelected="1" zoomScale="80" zoomScaleNormal="80" workbookViewId="0">
      <selection activeCell="G3" sqref="G3"/>
    </sheetView>
  </sheetViews>
  <sheetFormatPr baseColWidth="10" defaultRowHeight="14.5" x14ac:dyDescent="0.35"/>
  <cols>
    <col min="1" max="1" width="28" customWidth="1"/>
    <col min="2" max="2" width="54.7265625" customWidth="1"/>
    <col min="3" max="3" width="66" customWidth="1"/>
    <col min="4" max="4" width="26.1796875" customWidth="1"/>
  </cols>
  <sheetData>
    <row r="1" spans="1:4" ht="42" customHeight="1" x14ac:dyDescent="0.45">
      <c r="A1" s="1" t="s">
        <v>21</v>
      </c>
      <c r="B1" s="38" t="s">
        <v>90</v>
      </c>
      <c r="C1" s="38" t="s">
        <v>91</v>
      </c>
      <c r="D1" s="38" t="s">
        <v>55</v>
      </c>
    </row>
    <row r="2" spans="1:4" ht="87" x14ac:dyDescent="0.35">
      <c r="A2" s="119" t="s">
        <v>22</v>
      </c>
      <c r="B2" s="118" t="s">
        <v>0</v>
      </c>
      <c r="C2" s="6" t="s">
        <v>158</v>
      </c>
      <c r="D2" s="120">
        <v>7982330000</v>
      </c>
    </row>
    <row r="3" spans="1:4" ht="69" customHeight="1" x14ac:dyDescent="0.35">
      <c r="A3" s="119"/>
      <c r="B3" s="118"/>
      <c r="C3" s="6" t="s">
        <v>159</v>
      </c>
      <c r="D3" s="121"/>
    </row>
    <row r="4" spans="1:4" ht="83.25" customHeight="1" x14ac:dyDescent="0.35">
      <c r="A4" s="119"/>
      <c r="B4" s="118"/>
      <c r="C4" s="6" t="s">
        <v>1</v>
      </c>
      <c r="D4" s="121"/>
    </row>
    <row r="5" spans="1:4" ht="42" customHeight="1" x14ac:dyDescent="0.35">
      <c r="A5" s="119"/>
      <c r="B5" s="118"/>
      <c r="C5" s="6" t="s">
        <v>175</v>
      </c>
      <c r="D5" s="122"/>
    </row>
    <row r="6" spans="1:4" ht="89.25" customHeight="1" x14ac:dyDescent="0.35">
      <c r="A6" s="119"/>
      <c r="B6" s="118" t="s">
        <v>2</v>
      </c>
      <c r="C6" s="6" t="s">
        <v>160</v>
      </c>
      <c r="D6" s="43">
        <v>30000000</v>
      </c>
    </row>
    <row r="7" spans="1:4" ht="66" customHeight="1" x14ac:dyDescent="0.35">
      <c r="A7" s="119"/>
      <c r="B7" s="118"/>
      <c r="C7" s="6" t="s">
        <v>161</v>
      </c>
      <c r="D7" s="3">
        <v>5000000</v>
      </c>
    </row>
    <row r="8" spans="1:4" ht="72.5" x14ac:dyDescent="0.35">
      <c r="A8" s="119"/>
      <c r="B8" s="4" t="s">
        <v>3</v>
      </c>
      <c r="C8" s="6" t="s">
        <v>162</v>
      </c>
      <c r="D8" s="3">
        <v>0</v>
      </c>
    </row>
    <row r="9" spans="1:4" ht="30" customHeight="1" x14ac:dyDescent="0.4">
      <c r="A9" s="119"/>
      <c r="B9" s="75" t="s">
        <v>88</v>
      </c>
      <c r="C9" s="75"/>
      <c r="D9" s="76">
        <f>+SUM(D2:D8)</f>
        <v>8017330000</v>
      </c>
    </row>
  </sheetData>
  <mergeCells count="4">
    <mergeCell ref="B2:B5"/>
    <mergeCell ref="B6:B7"/>
    <mergeCell ref="A2:A9"/>
    <mergeCell ref="D2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showGridLines="0" zoomScale="50" zoomScaleNormal="50" workbookViewId="0">
      <pane xSplit="2" ySplit="2" topLeftCell="C34" activePane="bottomRight" state="frozen"/>
      <selection pane="topRight" activeCell="C1" sqref="C1"/>
      <selection pane="bottomLeft" activeCell="A3" sqref="A3"/>
      <selection pane="bottomRight" activeCell="B27" sqref="B27:B29"/>
    </sheetView>
  </sheetViews>
  <sheetFormatPr baseColWidth="10" defaultRowHeight="15.5" x14ac:dyDescent="0.35"/>
  <cols>
    <col min="1" max="1" width="35.54296875" customWidth="1"/>
    <col min="2" max="2" width="52.7265625" style="18" customWidth="1"/>
    <col min="3" max="3" width="255.81640625" style="18" customWidth="1"/>
    <col min="4" max="4" width="60.54296875" customWidth="1"/>
  </cols>
  <sheetData>
    <row r="2" spans="1:4" s="17" customFormat="1" ht="69.75" customHeight="1" x14ac:dyDescent="0.8">
      <c r="A2" s="22" t="s">
        <v>21</v>
      </c>
      <c r="B2" s="39" t="s">
        <v>89</v>
      </c>
      <c r="C2" s="39" t="s">
        <v>91</v>
      </c>
      <c r="D2" s="40" t="s">
        <v>84</v>
      </c>
    </row>
    <row r="3" spans="1:4" ht="132.75" customHeight="1" x14ac:dyDescent="0.55000000000000004">
      <c r="A3" s="123" t="s">
        <v>23</v>
      </c>
      <c r="B3" s="27" t="s">
        <v>9</v>
      </c>
      <c r="C3" s="28" t="s">
        <v>92</v>
      </c>
      <c r="D3" s="29">
        <v>850000000</v>
      </c>
    </row>
    <row r="4" spans="1:4" ht="409.5" customHeight="1" x14ac:dyDescent="0.55000000000000004">
      <c r="A4" s="123"/>
      <c r="B4" s="27" t="s">
        <v>6</v>
      </c>
      <c r="C4" s="28" t="s">
        <v>93</v>
      </c>
      <c r="D4" s="29">
        <v>200000000</v>
      </c>
    </row>
    <row r="5" spans="1:4" ht="103.5" customHeight="1" x14ac:dyDescent="0.55000000000000004">
      <c r="A5" s="123"/>
      <c r="B5" s="27" t="s">
        <v>94</v>
      </c>
      <c r="C5" s="28" t="s">
        <v>95</v>
      </c>
      <c r="D5" s="29">
        <v>120000000</v>
      </c>
    </row>
    <row r="6" spans="1:4" ht="372.75" customHeight="1" x14ac:dyDescent="0.55000000000000004">
      <c r="A6" s="123"/>
      <c r="B6" s="27" t="s">
        <v>17</v>
      </c>
      <c r="C6" s="28" t="s">
        <v>96</v>
      </c>
      <c r="D6" s="29">
        <v>60000000</v>
      </c>
    </row>
    <row r="7" spans="1:4" ht="177.65" customHeight="1" x14ac:dyDescent="0.55000000000000004">
      <c r="A7" s="123"/>
      <c r="B7" s="27" t="s">
        <v>10</v>
      </c>
      <c r="C7" s="28" t="s">
        <v>97</v>
      </c>
      <c r="D7" s="29">
        <v>50000000</v>
      </c>
    </row>
    <row r="8" spans="1:4" ht="89.15" customHeight="1" x14ac:dyDescent="0.55000000000000004">
      <c r="A8" s="123"/>
      <c r="B8" s="27" t="s">
        <v>7</v>
      </c>
      <c r="C8" s="28" t="s">
        <v>98</v>
      </c>
      <c r="D8" s="29">
        <v>50000000</v>
      </c>
    </row>
    <row r="9" spans="1:4" ht="130" customHeight="1" x14ac:dyDescent="0.55000000000000004">
      <c r="A9" s="123"/>
      <c r="B9" s="27" t="s">
        <v>8</v>
      </c>
      <c r="C9" s="28" t="s">
        <v>99</v>
      </c>
      <c r="D9" s="29">
        <v>30000000</v>
      </c>
    </row>
    <row r="10" spans="1:4" ht="92.25" customHeight="1" x14ac:dyDescent="0.55000000000000004">
      <c r="A10" s="123"/>
      <c r="B10" s="27" t="s">
        <v>100</v>
      </c>
      <c r="C10" s="28" t="s">
        <v>101</v>
      </c>
      <c r="D10" s="29">
        <v>40000000</v>
      </c>
    </row>
    <row r="11" spans="1:4" ht="68.25" customHeight="1" x14ac:dyDescent="0.55000000000000004">
      <c r="A11" s="123"/>
      <c r="B11" s="27" t="s">
        <v>11</v>
      </c>
      <c r="C11" s="28" t="s">
        <v>102</v>
      </c>
      <c r="D11" s="29">
        <v>35000000</v>
      </c>
    </row>
    <row r="12" spans="1:4" ht="96.75" customHeight="1" x14ac:dyDescent="0.55000000000000004">
      <c r="A12" s="123"/>
      <c r="B12" s="27" t="s">
        <v>103</v>
      </c>
      <c r="C12" s="28" t="s">
        <v>125</v>
      </c>
      <c r="D12" s="29">
        <v>30000000</v>
      </c>
    </row>
    <row r="13" spans="1:4" ht="107.25" customHeight="1" x14ac:dyDescent="0.55000000000000004">
      <c r="A13" s="123"/>
      <c r="B13" s="27" t="s">
        <v>12</v>
      </c>
      <c r="C13" s="28" t="s">
        <v>126</v>
      </c>
      <c r="D13" s="29">
        <v>25000000</v>
      </c>
    </row>
    <row r="14" spans="1:4" ht="79.5" customHeight="1" x14ac:dyDescent="0.55000000000000004">
      <c r="A14" s="123"/>
      <c r="B14" s="27" t="s">
        <v>16</v>
      </c>
      <c r="C14" s="28" t="s">
        <v>104</v>
      </c>
      <c r="D14" s="29">
        <v>25000000</v>
      </c>
    </row>
    <row r="15" spans="1:4" ht="81" customHeight="1" x14ac:dyDescent="0.55000000000000004">
      <c r="A15" s="123"/>
      <c r="B15" s="27" t="s">
        <v>13</v>
      </c>
      <c r="C15" s="28" t="s">
        <v>105</v>
      </c>
      <c r="D15" s="29">
        <v>20000000</v>
      </c>
    </row>
    <row r="16" spans="1:4" ht="63" customHeight="1" x14ac:dyDescent="0.55000000000000004">
      <c r="A16" s="123"/>
      <c r="B16" s="27" t="s">
        <v>14</v>
      </c>
      <c r="C16" s="28" t="s">
        <v>106</v>
      </c>
      <c r="D16" s="29">
        <v>20000000</v>
      </c>
    </row>
    <row r="17" spans="1:4" ht="83.25" customHeight="1" x14ac:dyDescent="0.55000000000000004">
      <c r="A17" s="123"/>
      <c r="B17" s="124" t="s">
        <v>78</v>
      </c>
      <c r="C17" s="28" t="s">
        <v>107</v>
      </c>
      <c r="D17" s="29">
        <v>20000000</v>
      </c>
    </row>
    <row r="18" spans="1:4" ht="69" customHeight="1" x14ac:dyDescent="0.55000000000000004">
      <c r="A18" s="123"/>
      <c r="B18" s="124"/>
      <c r="C18" s="28" t="s">
        <v>108</v>
      </c>
      <c r="D18" s="29">
        <v>0</v>
      </c>
    </row>
    <row r="19" spans="1:4" ht="59.25" customHeight="1" x14ac:dyDescent="0.55000000000000004">
      <c r="A19" s="123"/>
      <c r="B19" s="27" t="s">
        <v>15</v>
      </c>
      <c r="C19" s="28" t="s">
        <v>109</v>
      </c>
      <c r="D19" s="29">
        <v>10000000</v>
      </c>
    </row>
    <row r="20" spans="1:4" ht="62.25" customHeight="1" x14ac:dyDescent="0.55000000000000004">
      <c r="A20" s="123"/>
      <c r="B20" s="124" t="s">
        <v>79</v>
      </c>
      <c r="C20" s="28" t="s">
        <v>110</v>
      </c>
      <c r="D20" s="29">
        <v>5000000</v>
      </c>
    </row>
    <row r="21" spans="1:4" ht="61.5" customHeight="1" x14ac:dyDescent="0.55000000000000004">
      <c r="A21" s="123"/>
      <c r="B21" s="124"/>
      <c r="C21" s="28" t="s">
        <v>111</v>
      </c>
      <c r="D21" s="29">
        <v>0</v>
      </c>
    </row>
    <row r="22" spans="1:4" ht="72.75" customHeight="1" x14ac:dyDescent="0.55000000000000004">
      <c r="A22" s="123"/>
      <c r="B22" s="124" t="s">
        <v>83</v>
      </c>
      <c r="C22" s="28" t="s">
        <v>112</v>
      </c>
      <c r="D22" s="29">
        <v>0</v>
      </c>
    </row>
    <row r="23" spans="1:4" ht="97.5" customHeight="1" x14ac:dyDescent="0.55000000000000004">
      <c r="A23" s="123"/>
      <c r="B23" s="124"/>
      <c r="C23" s="28" t="s">
        <v>114</v>
      </c>
      <c r="D23" s="29">
        <v>0</v>
      </c>
    </row>
    <row r="24" spans="1:4" ht="60.75" customHeight="1" x14ac:dyDescent="0.55000000000000004">
      <c r="A24" s="123"/>
      <c r="B24" s="124" t="s">
        <v>81</v>
      </c>
      <c r="C24" s="28" t="s">
        <v>116</v>
      </c>
      <c r="D24" s="29">
        <v>0</v>
      </c>
    </row>
    <row r="25" spans="1:4" ht="75" customHeight="1" x14ac:dyDescent="0.55000000000000004">
      <c r="A25" s="123"/>
      <c r="B25" s="124"/>
      <c r="C25" s="28" t="s">
        <v>113</v>
      </c>
      <c r="D25" s="29">
        <v>0</v>
      </c>
    </row>
    <row r="26" spans="1:4" ht="127.5" customHeight="1" x14ac:dyDescent="0.55000000000000004">
      <c r="A26" s="123"/>
      <c r="B26" s="124"/>
      <c r="C26" s="102" t="s">
        <v>115</v>
      </c>
      <c r="D26" s="29">
        <v>0</v>
      </c>
    </row>
    <row r="27" spans="1:4" ht="79.5" customHeight="1" x14ac:dyDescent="0.55000000000000004">
      <c r="A27" s="123"/>
      <c r="B27" s="124" t="s">
        <v>82</v>
      </c>
      <c r="C27" s="28" t="s">
        <v>117</v>
      </c>
      <c r="D27" s="29">
        <v>0</v>
      </c>
    </row>
    <row r="28" spans="1:4" ht="80.150000000000006" customHeight="1" x14ac:dyDescent="0.55000000000000004">
      <c r="A28" s="123"/>
      <c r="B28" s="124"/>
      <c r="C28" s="28" t="s">
        <v>118</v>
      </c>
      <c r="D28" s="29">
        <v>0</v>
      </c>
    </row>
    <row r="29" spans="1:4" ht="65.25" customHeight="1" x14ac:dyDescent="0.55000000000000004">
      <c r="A29" s="123"/>
      <c r="B29" s="124"/>
      <c r="C29" s="28" t="s">
        <v>119</v>
      </c>
      <c r="D29" s="29">
        <v>0</v>
      </c>
    </row>
    <row r="30" spans="1:4" ht="73.5" customHeight="1" x14ac:dyDescent="0.55000000000000004">
      <c r="A30" s="123"/>
      <c r="B30" s="124" t="s">
        <v>80</v>
      </c>
      <c r="C30" s="28" t="s">
        <v>120</v>
      </c>
      <c r="D30" s="29">
        <v>0</v>
      </c>
    </row>
    <row r="31" spans="1:4" ht="75.75" customHeight="1" x14ac:dyDescent="0.55000000000000004">
      <c r="A31" s="123"/>
      <c r="B31" s="124"/>
      <c r="C31" s="28" t="s">
        <v>121</v>
      </c>
      <c r="D31" s="29">
        <v>0</v>
      </c>
    </row>
    <row r="32" spans="1:4" ht="64.5" customHeight="1" x14ac:dyDescent="0.55000000000000004">
      <c r="A32" s="123"/>
      <c r="B32" s="124"/>
      <c r="C32" s="28" t="s">
        <v>122</v>
      </c>
      <c r="D32" s="29">
        <v>0</v>
      </c>
    </row>
    <row r="33" spans="1:4" ht="71.25" customHeight="1" x14ac:dyDescent="0.55000000000000004">
      <c r="A33" s="123"/>
      <c r="B33" s="124"/>
      <c r="C33" s="28" t="s">
        <v>123</v>
      </c>
      <c r="D33" s="29">
        <v>0</v>
      </c>
    </row>
    <row r="34" spans="1:4" ht="89.25" customHeight="1" x14ac:dyDescent="0.55000000000000004">
      <c r="A34" s="123"/>
      <c r="B34" s="27" t="s">
        <v>163</v>
      </c>
      <c r="C34" s="28" t="s">
        <v>124</v>
      </c>
      <c r="D34" s="29">
        <v>0</v>
      </c>
    </row>
    <row r="35" spans="1:4" ht="64.5" customHeight="1" x14ac:dyDescent="0.65">
      <c r="A35" s="2"/>
      <c r="B35" s="73" t="s">
        <v>88</v>
      </c>
      <c r="C35" s="73"/>
      <c r="D35" s="74">
        <f>+SUM(D3:D34)</f>
        <v>1590000000</v>
      </c>
    </row>
  </sheetData>
  <mergeCells count="7">
    <mergeCell ref="A3:A34"/>
    <mergeCell ref="B17:B18"/>
    <mergeCell ref="B20:B21"/>
    <mergeCell ref="B22:B23"/>
    <mergeCell ref="B24:B26"/>
    <mergeCell ref="B27:B29"/>
    <mergeCell ref="B30:B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topLeftCell="B1" zoomScale="70" zoomScaleNormal="70" workbookViewId="0">
      <selection activeCell="B15" sqref="B15"/>
    </sheetView>
  </sheetViews>
  <sheetFormatPr baseColWidth="10" defaultRowHeight="14.5" x14ac:dyDescent="0.35"/>
  <cols>
    <col min="1" max="1" width="42.1796875" customWidth="1"/>
    <col min="2" max="2" width="61.7265625" style="5" customWidth="1"/>
    <col min="3" max="3" width="100.1796875" style="5" customWidth="1"/>
    <col min="4" max="4" width="35.26953125" customWidth="1"/>
    <col min="6" max="6" width="13.7265625" bestFit="1" customWidth="1"/>
    <col min="7" max="7" width="15.26953125" bestFit="1" customWidth="1"/>
  </cols>
  <sheetData>
    <row r="1" spans="1:7" ht="28.5" x14ac:dyDescent="0.65">
      <c r="A1" s="41" t="s">
        <v>21</v>
      </c>
      <c r="B1" s="41" t="s">
        <v>89</v>
      </c>
      <c r="C1" s="41" t="s">
        <v>127</v>
      </c>
      <c r="D1" s="41" t="s">
        <v>128</v>
      </c>
    </row>
    <row r="2" spans="1:7" ht="76.5" customHeight="1" x14ac:dyDescent="0.45">
      <c r="A2" s="125" t="s">
        <v>24</v>
      </c>
      <c r="B2" s="31" t="s">
        <v>129</v>
      </c>
      <c r="C2" s="26" t="s">
        <v>130</v>
      </c>
      <c r="D2" s="19">
        <v>60000000</v>
      </c>
    </row>
    <row r="3" spans="1:7" ht="53.25" customHeight="1" x14ac:dyDescent="0.45">
      <c r="A3" s="125"/>
      <c r="B3" s="126" t="s">
        <v>18</v>
      </c>
      <c r="C3" s="26" t="s">
        <v>131</v>
      </c>
      <c r="D3" s="19">
        <v>20000000</v>
      </c>
    </row>
    <row r="4" spans="1:7" ht="58.5" customHeight="1" x14ac:dyDescent="0.45">
      <c r="A4" s="125"/>
      <c r="B4" s="126"/>
      <c r="C4" s="26" t="s">
        <v>141</v>
      </c>
      <c r="D4" s="19">
        <v>10000000</v>
      </c>
    </row>
    <row r="5" spans="1:7" ht="58.5" customHeight="1" x14ac:dyDescent="0.45">
      <c r="A5" s="125" t="s">
        <v>25</v>
      </c>
      <c r="B5" s="31" t="s">
        <v>132</v>
      </c>
      <c r="C5" s="26" t="s">
        <v>133</v>
      </c>
      <c r="D5" s="19">
        <v>10000000</v>
      </c>
    </row>
    <row r="6" spans="1:7" ht="58.5" customHeight="1" x14ac:dyDescent="0.35">
      <c r="A6" s="125"/>
      <c r="B6" s="32" t="s">
        <v>134</v>
      </c>
      <c r="C6" s="33" t="s">
        <v>142</v>
      </c>
      <c r="D6" s="34">
        <v>60000000</v>
      </c>
    </row>
    <row r="7" spans="1:7" ht="64.5" customHeight="1" x14ac:dyDescent="0.45">
      <c r="A7" s="125" t="s">
        <v>26</v>
      </c>
      <c r="B7" s="127" t="s">
        <v>19</v>
      </c>
      <c r="C7" s="26" t="s">
        <v>135</v>
      </c>
      <c r="D7" s="19">
        <v>20000000</v>
      </c>
    </row>
    <row r="8" spans="1:7" ht="71.25" customHeight="1" x14ac:dyDescent="0.45">
      <c r="A8" s="125"/>
      <c r="B8" s="127"/>
      <c r="C8" s="26" t="s">
        <v>136</v>
      </c>
      <c r="D8" s="35">
        <v>100000000</v>
      </c>
    </row>
    <row r="9" spans="1:7" ht="63.75" customHeight="1" x14ac:dyDescent="0.45">
      <c r="A9" s="125"/>
      <c r="B9" s="127"/>
      <c r="C9" s="26" t="s">
        <v>137</v>
      </c>
      <c r="D9" s="19">
        <v>100000000</v>
      </c>
      <c r="F9" s="20"/>
      <c r="G9" s="21"/>
    </row>
    <row r="10" spans="1:7" ht="94.5" customHeight="1" x14ac:dyDescent="0.45">
      <c r="A10" s="125"/>
      <c r="B10" s="127"/>
      <c r="C10" s="26" t="s">
        <v>138</v>
      </c>
      <c r="D10" s="19">
        <v>50000000</v>
      </c>
    </row>
    <row r="11" spans="1:7" ht="49.5" customHeight="1" x14ac:dyDescent="0.45">
      <c r="A11" s="125"/>
      <c r="B11" s="127"/>
      <c r="C11" s="26" t="s">
        <v>139</v>
      </c>
      <c r="D11" s="19">
        <v>27000000</v>
      </c>
    </row>
    <row r="12" spans="1:7" ht="51.75" customHeight="1" x14ac:dyDescent="0.45">
      <c r="A12" s="125"/>
      <c r="B12" s="127"/>
      <c r="C12" s="26" t="s">
        <v>143</v>
      </c>
      <c r="D12" s="19">
        <v>30000000</v>
      </c>
    </row>
    <row r="13" spans="1:7" ht="65.25" customHeight="1" x14ac:dyDescent="0.45">
      <c r="A13" s="125"/>
      <c r="B13" s="127"/>
      <c r="C13" s="26" t="s">
        <v>144</v>
      </c>
      <c r="D13" s="19">
        <v>30000000</v>
      </c>
    </row>
    <row r="14" spans="1:7" ht="323.25" customHeight="1" x14ac:dyDescent="0.45">
      <c r="A14" s="125"/>
      <c r="B14" s="127"/>
      <c r="C14" s="26" t="s">
        <v>140</v>
      </c>
      <c r="D14" s="19">
        <v>65000000</v>
      </c>
    </row>
    <row r="15" spans="1:7" ht="44.5" customHeight="1" x14ac:dyDescent="0.65">
      <c r="A15" s="70" t="s">
        <v>88</v>
      </c>
      <c r="B15" s="71" t="s">
        <v>88</v>
      </c>
      <c r="C15" s="71"/>
      <c r="D15" s="72">
        <f>+SUM(D2:D14)</f>
        <v>582000000</v>
      </c>
    </row>
  </sheetData>
  <mergeCells count="5">
    <mergeCell ref="A7:A14"/>
    <mergeCell ref="A2:A4"/>
    <mergeCell ref="A5:A6"/>
    <mergeCell ref="B3:B4"/>
    <mergeCell ref="B7:B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showGridLines="0" workbookViewId="0">
      <selection activeCell="C7" sqref="C7"/>
    </sheetView>
  </sheetViews>
  <sheetFormatPr baseColWidth="10" defaultRowHeight="14.5" x14ac:dyDescent="0.35"/>
  <cols>
    <col min="1" max="1" width="26.54296875" customWidth="1"/>
    <col min="2" max="2" width="37.1796875" customWidth="1"/>
    <col min="3" max="3" width="56.1796875" customWidth="1"/>
    <col min="4" max="4" width="26.54296875" customWidth="1"/>
  </cols>
  <sheetData>
    <row r="1" spans="1:4" ht="23.5" x14ac:dyDescent="0.55000000000000004">
      <c r="A1" s="42" t="s">
        <v>21</v>
      </c>
      <c r="B1" s="42" t="s">
        <v>89</v>
      </c>
      <c r="C1" s="42" t="s">
        <v>127</v>
      </c>
      <c r="D1" s="42" t="s">
        <v>128</v>
      </c>
    </row>
    <row r="2" spans="1:4" ht="55.5" customHeight="1" x14ac:dyDescent="0.35">
      <c r="A2" s="128" t="s">
        <v>27</v>
      </c>
      <c r="B2" s="5" t="s">
        <v>147</v>
      </c>
      <c r="C2" s="6" t="s">
        <v>146</v>
      </c>
      <c r="D2" s="43">
        <v>3000000000</v>
      </c>
    </row>
    <row r="3" spans="1:4" ht="45.75" customHeight="1" x14ac:dyDescent="0.35">
      <c r="A3" s="128"/>
      <c r="B3" s="6" t="s">
        <v>148</v>
      </c>
      <c r="C3" s="6" t="s">
        <v>145</v>
      </c>
      <c r="D3" s="43">
        <v>700000000</v>
      </c>
    </row>
    <row r="4" spans="1:4" ht="18.75" customHeight="1" x14ac:dyDescent="0.35">
      <c r="A4" s="67"/>
      <c r="B4" s="6"/>
      <c r="C4" s="6"/>
      <c r="D4" s="43"/>
    </row>
    <row r="5" spans="1:4" ht="25.5" customHeight="1" x14ac:dyDescent="0.45">
      <c r="A5" s="68" t="s">
        <v>88</v>
      </c>
      <c r="B5" s="69"/>
      <c r="C5" s="69"/>
      <c r="D5" s="85">
        <f>+SUM(D2:D3)</f>
        <v>3700000000</v>
      </c>
    </row>
  </sheetData>
  <mergeCells count="1"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4"/>
  <sheetViews>
    <sheetView showGridLines="0" zoomScale="80" zoomScaleNormal="80" workbookViewId="0">
      <selection activeCell="J8" sqref="J8"/>
    </sheetView>
  </sheetViews>
  <sheetFormatPr baseColWidth="10" defaultRowHeight="14.5" x14ac:dyDescent="0.35"/>
  <cols>
    <col min="2" max="2" width="72.81640625" customWidth="1"/>
    <col min="3" max="3" width="26.54296875" customWidth="1"/>
    <col min="4" max="4" width="25.7265625" customWidth="1"/>
    <col min="5" max="5" width="29" customWidth="1"/>
    <col min="6" max="6" width="23.26953125" customWidth="1"/>
  </cols>
  <sheetData>
    <row r="2" spans="1:6" ht="33.5" x14ac:dyDescent="0.75">
      <c r="A2" s="158" t="s">
        <v>164</v>
      </c>
      <c r="B2" s="158"/>
      <c r="C2" s="158"/>
      <c r="D2" s="158"/>
      <c r="E2" s="158"/>
      <c r="F2" s="158"/>
    </row>
    <row r="3" spans="1:6" ht="28.5" x14ac:dyDescent="0.65">
      <c r="A3" s="159" t="s">
        <v>165</v>
      </c>
      <c r="B3" s="159"/>
      <c r="C3" s="159"/>
      <c r="D3" s="159"/>
      <c r="E3" s="159"/>
      <c r="F3" s="159"/>
    </row>
    <row r="4" spans="1:6" ht="15" thickBot="1" x14ac:dyDescent="0.4"/>
    <row r="5" spans="1:6" ht="20.5" thickBot="1" x14ac:dyDescent="0.45">
      <c r="A5" s="14" t="s">
        <v>38</v>
      </c>
      <c r="B5" s="52" t="s">
        <v>90</v>
      </c>
      <c r="C5" s="52" t="s">
        <v>149</v>
      </c>
      <c r="D5" s="52" t="s">
        <v>29</v>
      </c>
      <c r="E5" s="52" t="s">
        <v>150</v>
      </c>
      <c r="F5" s="52" t="s">
        <v>20</v>
      </c>
    </row>
    <row r="6" spans="1:6" ht="27.75" customHeight="1" thickBot="1" x14ac:dyDescent="0.4">
      <c r="A6" s="165" t="s">
        <v>39</v>
      </c>
      <c r="B6" s="194" t="s">
        <v>30</v>
      </c>
      <c r="C6" s="7">
        <v>495387500</v>
      </c>
      <c r="D6" s="7">
        <v>495387500</v>
      </c>
      <c r="E6" s="8"/>
      <c r="F6" s="9">
        <v>330</v>
      </c>
    </row>
    <row r="7" spans="1:6" ht="23.25" customHeight="1" thickBot="1" x14ac:dyDescent="0.4">
      <c r="A7" s="165"/>
      <c r="B7" s="194" t="s">
        <v>31</v>
      </c>
      <c r="C7" s="7">
        <v>410000000</v>
      </c>
      <c r="D7" s="7">
        <v>410000000</v>
      </c>
      <c r="E7" s="8"/>
      <c r="F7" s="9">
        <v>69</v>
      </c>
    </row>
    <row r="8" spans="1:6" ht="22.5" customHeight="1" thickBot="1" x14ac:dyDescent="0.4">
      <c r="A8" s="165"/>
      <c r="B8" s="195" t="s">
        <v>32</v>
      </c>
      <c r="C8" s="10">
        <v>304435601</v>
      </c>
      <c r="D8" s="10">
        <v>304435601</v>
      </c>
      <c r="E8" s="11"/>
      <c r="F8" s="12">
        <v>140</v>
      </c>
    </row>
    <row r="9" spans="1:6" ht="24.75" customHeight="1" thickBot="1" x14ac:dyDescent="0.4">
      <c r="A9" s="165"/>
      <c r="B9" s="194" t="s">
        <v>33</v>
      </c>
      <c r="C9" s="7">
        <v>303954661</v>
      </c>
      <c r="D9" s="7">
        <v>303954661</v>
      </c>
      <c r="E9" s="8"/>
      <c r="F9" s="9">
        <v>908</v>
      </c>
    </row>
    <row r="10" spans="1:6" ht="22.5" customHeight="1" thickBot="1" x14ac:dyDescent="0.4">
      <c r="A10" s="165"/>
      <c r="B10" s="194" t="s">
        <v>151</v>
      </c>
      <c r="C10" s="7">
        <v>400000000</v>
      </c>
      <c r="D10" s="7">
        <v>200000000</v>
      </c>
      <c r="E10" s="7">
        <v>200000000</v>
      </c>
      <c r="F10" s="9">
        <v>13</v>
      </c>
    </row>
    <row r="11" spans="1:6" ht="24.75" customHeight="1" thickBot="1" x14ac:dyDescent="0.4">
      <c r="A11" s="165"/>
      <c r="B11" s="194" t="s">
        <v>154</v>
      </c>
      <c r="C11" s="7">
        <v>175000000</v>
      </c>
      <c r="D11" s="7">
        <v>175000000</v>
      </c>
      <c r="E11" s="8"/>
      <c r="F11" s="9">
        <v>135</v>
      </c>
    </row>
    <row r="12" spans="1:6" ht="27.75" customHeight="1" thickBot="1" x14ac:dyDescent="0.4">
      <c r="A12" s="165"/>
      <c r="B12" s="194" t="s">
        <v>34</v>
      </c>
      <c r="C12" s="7">
        <v>35000000</v>
      </c>
      <c r="D12" s="7">
        <v>35000000</v>
      </c>
      <c r="E12" s="8"/>
      <c r="F12" s="9">
        <v>20</v>
      </c>
    </row>
    <row r="13" spans="1:6" ht="39" customHeight="1" thickBot="1" x14ac:dyDescent="0.4">
      <c r="A13" s="165"/>
      <c r="B13" s="194" t="s">
        <v>35</v>
      </c>
      <c r="C13" s="7">
        <v>35000000</v>
      </c>
      <c r="D13" s="7">
        <v>35000000</v>
      </c>
      <c r="E13" s="8"/>
      <c r="F13" s="9">
        <v>880</v>
      </c>
    </row>
    <row r="14" spans="1:6" ht="27" customHeight="1" thickBot="1" x14ac:dyDescent="0.4">
      <c r="A14" s="165"/>
      <c r="B14" s="194" t="s">
        <v>36</v>
      </c>
      <c r="C14" s="7">
        <v>25000000</v>
      </c>
      <c r="D14" s="7">
        <v>25000000</v>
      </c>
      <c r="E14" s="8"/>
      <c r="F14" s="9">
        <v>20</v>
      </c>
    </row>
    <row r="15" spans="1:6" ht="23" thickBot="1" x14ac:dyDescent="0.4">
      <c r="A15" s="165"/>
      <c r="B15" s="13"/>
      <c r="C15" s="7"/>
      <c r="D15" s="7"/>
      <c r="E15" s="8"/>
      <c r="F15" s="9"/>
    </row>
    <row r="16" spans="1:6" ht="28.5" customHeight="1" thickBot="1" x14ac:dyDescent="0.45">
      <c r="A16" s="165"/>
      <c r="B16" s="48" t="s">
        <v>88</v>
      </c>
      <c r="C16" s="49">
        <f>+SUM(C6:C14)</f>
        <v>2183777762</v>
      </c>
      <c r="D16" s="49">
        <f>+SUM(D6:D14)</f>
        <v>1983777762</v>
      </c>
      <c r="E16" s="49">
        <f t="shared" ref="E16" si="0">+SUM(E6:E14)</f>
        <v>200000000</v>
      </c>
      <c r="F16" s="49">
        <f>+SUM(F6:F14)</f>
        <v>2515</v>
      </c>
    </row>
    <row r="17" spans="1:6" ht="18.5" thickBot="1" x14ac:dyDescent="0.45">
      <c r="A17" s="15"/>
      <c r="B17" s="44"/>
      <c r="C17" s="45"/>
      <c r="D17" s="46"/>
      <c r="E17" s="45"/>
      <c r="F17" s="47"/>
    </row>
    <row r="18" spans="1:6" ht="40.5" customHeight="1" x14ac:dyDescent="0.4">
      <c r="A18" s="165" t="s">
        <v>42</v>
      </c>
      <c r="B18" s="53" t="s">
        <v>89</v>
      </c>
      <c r="C18" s="166" t="s">
        <v>40</v>
      </c>
      <c r="D18" s="167"/>
      <c r="E18" s="166" t="s">
        <v>20</v>
      </c>
      <c r="F18" s="169"/>
    </row>
    <row r="19" spans="1:6" ht="48" customHeight="1" x14ac:dyDescent="0.35">
      <c r="A19" s="165"/>
      <c r="B19" s="193" t="s">
        <v>41</v>
      </c>
      <c r="C19" s="168">
        <v>110000000</v>
      </c>
      <c r="D19" s="168"/>
      <c r="E19" s="170">
        <v>350</v>
      </c>
      <c r="F19" s="170"/>
    </row>
    <row r="20" spans="1:6" ht="15" customHeight="1" thickBot="1" x14ac:dyDescent="0.4">
      <c r="A20" s="81"/>
      <c r="B20" s="87"/>
      <c r="C20" s="88"/>
      <c r="D20" s="88"/>
      <c r="E20" s="89"/>
      <c r="F20" s="90"/>
    </row>
    <row r="21" spans="1:6" ht="28.5" customHeight="1" thickBot="1" x14ac:dyDescent="0.45">
      <c r="A21" s="81"/>
      <c r="B21" s="48" t="s">
        <v>77</v>
      </c>
      <c r="C21" s="129">
        <f>+C19</f>
        <v>110000000</v>
      </c>
      <c r="D21" s="129"/>
      <c r="E21" s="129">
        <f>+E19</f>
        <v>350</v>
      </c>
      <c r="F21" s="129"/>
    </row>
    <row r="22" spans="1:6" ht="18" customHeight="1" x14ac:dyDescent="0.35">
      <c r="A22" s="162"/>
      <c r="B22" s="163"/>
      <c r="C22" s="163"/>
      <c r="D22" s="163"/>
      <c r="E22" s="163"/>
      <c r="F22" s="164"/>
    </row>
    <row r="23" spans="1:6" ht="36.65" customHeight="1" x14ac:dyDescent="0.4">
      <c r="A23" s="187" t="s">
        <v>49</v>
      </c>
      <c r="B23" s="54" t="s">
        <v>89</v>
      </c>
      <c r="C23" s="172" t="s">
        <v>28</v>
      </c>
      <c r="D23" s="172"/>
      <c r="E23" s="172" t="s">
        <v>4</v>
      </c>
      <c r="F23" s="172"/>
    </row>
    <row r="24" spans="1:6" ht="28.5" customHeight="1" x14ac:dyDescent="0.35">
      <c r="A24" s="187"/>
      <c r="B24" s="192" t="s">
        <v>43</v>
      </c>
      <c r="C24" s="153">
        <v>515000000</v>
      </c>
      <c r="D24" s="153"/>
      <c r="E24" s="171">
        <v>450</v>
      </c>
      <c r="F24" s="171"/>
    </row>
    <row r="25" spans="1:6" ht="22.5" customHeight="1" x14ac:dyDescent="0.35">
      <c r="A25" s="187"/>
      <c r="B25" s="192" t="s">
        <v>44</v>
      </c>
      <c r="C25" s="153">
        <v>49000000</v>
      </c>
      <c r="D25" s="153"/>
      <c r="E25" s="171">
        <v>100</v>
      </c>
      <c r="F25" s="171"/>
    </row>
    <row r="26" spans="1:6" ht="23.25" customHeight="1" x14ac:dyDescent="0.35">
      <c r="A26" s="187"/>
      <c r="B26" s="192" t="s">
        <v>45</v>
      </c>
      <c r="C26" s="153">
        <v>15000000</v>
      </c>
      <c r="D26" s="153"/>
      <c r="E26" s="171">
        <v>0</v>
      </c>
      <c r="F26" s="171"/>
    </row>
    <row r="27" spans="1:6" ht="23.25" customHeight="1" x14ac:dyDescent="0.35">
      <c r="A27" s="187"/>
      <c r="B27" s="192" t="s">
        <v>46</v>
      </c>
      <c r="C27" s="153">
        <v>11500000</v>
      </c>
      <c r="D27" s="153"/>
      <c r="E27" s="171">
        <v>300</v>
      </c>
      <c r="F27" s="171"/>
    </row>
    <row r="28" spans="1:6" ht="26.25" customHeight="1" x14ac:dyDescent="0.35">
      <c r="A28" s="187"/>
      <c r="B28" s="192" t="s">
        <v>47</v>
      </c>
      <c r="C28" s="153">
        <v>5000000</v>
      </c>
      <c r="D28" s="153"/>
      <c r="E28" s="171">
        <v>300</v>
      </c>
      <c r="F28" s="171"/>
    </row>
    <row r="29" spans="1:6" ht="23.25" customHeight="1" x14ac:dyDescent="0.35">
      <c r="A29" s="187"/>
      <c r="B29" s="192" t="s">
        <v>48</v>
      </c>
      <c r="C29" s="153">
        <v>5000000</v>
      </c>
      <c r="D29" s="153"/>
      <c r="E29" s="171">
        <v>300</v>
      </c>
      <c r="F29" s="171"/>
    </row>
    <row r="30" spans="1:6" ht="15.5" x14ac:dyDescent="0.35">
      <c r="A30" s="188"/>
      <c r="B30" s="50"/>
      <c r="C30" s="160"/>
      <c r="D30" s="161"/>
      <c r="E30" s="134"/>
      <c r="F30" s="136"/>
    </row>
    <row r="31" spans="1:6" ht="33" customHeight="1" x14ac:dyDescent="0.4">
      <c r="A31" s="188"/>
      <c r="B31" s="51" t="s">
        <v>88</v>
      </c>
      <c r="C31" s="129">
        <f>+SUM(C24:D29)</f>
        <v>600500000</v>
      </c>
      <c r="D31" s="129"/>
      <c r="E31" s="129">
        <f>+SUM(E24:F29)</f>
        <v>1450</v>
      </c>
      <c r="F31" s="129"/>
    </row>
    <row r="32" spans="1:6" ht="21.75" customHeight="1" x14ac:dyDescent="0.35">
      <c r="A32" s="16"/>
      <c r="B32" s="179"/>
      <c r="C32" s="180"/>
      <c r="D32" s="180"/>
      <c r="E32" s="180"/>
      <c r="F32" s="181"/>
    </row>
    <row r="33" spans="1:6" ht="36.65" customHeight="1" x14ac:dyDescent="0.4">
      <c r="A33" s="185" t="s">
        <v>52</v>
      </c>
      <c r="B33" s="55" t="s">
        <v>89</v>
      </c>
      <c r="C33" s="157" t="s">
        <v>28</v>
      </c>
      <c r="D33" s="157"/>
      <c r="E33" s="157" t="s">
        <v>4</v>
      </c>
      <c r="F33" s="157"/>
    </row>
    <row r="34" spans="1:6" ht="27.75" customHeight="1" x14ac:dyDescent="0.35">
      <c r="A34" s="186"/>
      <c r="B34" s="191" t="s">
        <v>152</v>
      </c>
      <c r="C34" s="153">
        <v>500000000</v>
      </c>
      <c r="D34" s="153"/>
      <c r="E34" s="153">
        <v>3400</v>
      </c>
      <c r="F34" s="153"/>
    </row>
    <row r="35" spans="1:6" ht="23.25" customHeight="1" x14ac:dyDescent="0.35">
      <c r="A35" s="186"/>
      <c r="B35" s="191" t="s">
        <v>153</v>
      </c>
      <c r="C35" s="153">
        <v>181300000</v>
      </c>
      <c r="D35" s="153"/>
      <c r="E35" s="153">
        <v>200</v>
      </c>
      <c r="F35" s="153"/>
    </row>
    <row r="36" spans="1:6" ht="24.75" customHeight="1" x14ac:dyDescent="0.35">
      <c r="A36" s="186"/>
      <c r="B36" s="191" t="s">
        <v>50</v>
      </c>
      <c r="C36" s="153">
        <v>153854000</v>
      </c>
      <c r="D36" s="153"/>
      <c r="E36" s="153">
        <v>750</v>
      </c>
      <c r="F36" s="153"/>
    </row>
    <row r="37" spans="1:6" ht="24" customHeight="1" x14ac:dyDescent="0.35">
      <c r="A37" s="186"/>
      <c r="B37" s="191" t="s">
        <v>51</v>
      </c>
      <c r="C37" s="153">
        <v>100000000</v>
      </c>
      <c r="D37" s="153"/>
      <c r="E37" s="153">
        <v>60</v>
      </c>
      <c r="F37" s="153"/>
    </row>
    <row r="38" spans="1:6" ht="18.75" customHeight="1" x14ac:dyDescent="0.35">
      <c r="A38" s="186"/>
      <c r="B38" s="134"/>
      <c r="C38" s="135"/>
      <c r="D38" s="135"/>
      <c r="E38" s="135"/>
      <c r="F38" s="136"/>
    </row>
    <row r="39" spans="1:6" ht="30" customHeight="1" x14ac:dyDescent="0.4">
      <c r="A39" s="186"/>
      <c r="B39" s="56" t="s">
        <v>88</v>
      </c>
      <c r="C39" s="129">
        <f>+SUM(C34:D37)</f>
        <v>935154000</v>
      </c>
      <c r="D39" s="129"/>
      <c r="E39" s="129">
        <f>+SUM(E34:F37)</f>
        <v>4410</v>
      </c>
      <c r="F39" s="129"/>
    </row>
    <row r="40" spans="1:6" s="58" customFormat="1" ht="20.25" customHeight="1" x14ac:dyDescent="0.4">
      <c r="A40" s="57"/>
      <c r="B40" s="154"/>
      <c r="C40" s="155"/>
      <c r="D40" s="155"/>
      <c r="E40" s="155"/>
      <c r="F40" s="156"/>
    </row>
    <row r="41" spans="1:6" ht="38.5" customHeight="1" x14ac:dyDescent="0.4">
      <c r="A41" s="152" t="s">
        <v>54</v>
      </c>
      <c r="B41" s="59" t="s">
        <v>89</v>
      </c>
      <c r="C41" s="182" t="s">
        <v>28</v>
      </c>
      <c r="D41" s="182"/>
      <c r="E41" s="182" t="s">
        <v>4</v>
      </c>
      <c r="F41" s="182"/>
    </row>
    <row r="42" spans="1:6" ht="56.25" customHeight="1" x14ac:dyDescent="0.35">
      <c r="A42" s="152"/>
      <c r="B42" s="190" t="s">
        <v>53</v>
      </c>
      <c r="C42" s="184">
        <v>40000000</v>
      </c>
      <c r="D42" s="184"/>
      <c r="E42" s="183">
        <v>50</v>
      </c>
      <c r="F42" s="183"/>
    </row>
    <row r="43" spans="1:6" ht="10.5" customHeight="1" x14ac:dyDescent="0.35">
      <c r="A43" s="96"/>
      <c r="B43" s="97"/>
      <c r="C43" s="98"/>
      <c r="D43" s="98"/>
      <c r="E43" s="99"/>
      <c r="F43" s="100"/>
    </row>
    <row r="44" spans="1:6" ht="31.5" customHeight="1" x14ac:dyDescent="0.4">
      <c r="A44" s="96"/>
      <c r="B44" s="56" t="s">
        <v>88</v>
      </c>
      <c r="C44" s="129">
        <f>+C42</f>
        <v>40000000</v>
      </c>
      <c r="D44" s="129"/>
      <c r="E44" s="129">
        <f>+E42</f>
        <v>50</v>
      </c>
      <c r="F44" s="129"/>
    </row>
    <row r="45" spans="1:6" ht="22.5" customHeight="1" x14ac:dyDescent="0.35">
      <c r="A45" s="60"/>
      <c r="B45" s="173"/>
      <c r="C45" s="174"/>
      <c r="D45" s="174"/>
      <c r="E45" s="174"/>
      <c r="F45" s="175"/>
    </row>
    <row r="46" spans="1:6" ht="34.5" customHeight="1" x14ac:dyDescent="0.5">
      <c r="A46" s="141" t="s">
        <v>74</v>
      </c>
      <c r="B46" s="61" t="s">
        <v>89</v>
      </c>
      <c r="C46" s="140" t="s">
        <v>55</v>
      </c>
      <c r="D46" s="140"/>
      <c r="E46" s="140" t="s">
        <v>20</v>
      </c>
      <c r="F46" s="140"/>
    </row>
    <row r="47" spans="1:6" ht="25.5" customHeight="1" x14ac:dyDescent="0.35">
      <c r="A47" s="142"/>
      <c r="B47" s="189" t="s">
        <v>56</v>
      </c>
      <c r="C47" s="137">
        <v>440000000</v>
      </c>
      <c r="D47" s="137"/>
      <c r="E47" s="138">
        <v>60</v>
      </c>
      <c r="F47" s="139"/>
    </row>
    <row r="48" spans="1:6" ht="21.75" customHeight="1" x14ac:dyDescent="0.35">
      <c r="A48" s="142"/>
      <c r="B48" s="189" t="s">
        <v>57</v>
      </c>
      <c r="C48" s="137">
        <v>286633445</v>
      </c>
      <c r="D48" s="137"/>
      <c r="E48" s="138">
        <v>2397</v>
      </c>
      <c r="F48" s="139"/>
    </row>
    <row r="49" spans="1:6" ht="23.25" customHeight="1" x14ac:dyDescent="0.35">
      <c r="A49" s="142"/>
      <c r="B49" s="189" t="s">
        <v>58</v>
      </c>
      <c r="C49" s="137">
        <v>200000000</v>
      </c>
      <c r="D49" s="137"/>
      <c r="E49" s="138">
        <v>100</v>
      </c>
      <c r="F49" s="139"/>
    </row>
    <row r="50" spans="1:6" ht="18" customHeight="1" x14ac:dyDescent="0.35">
      <c r="A50" s="142"/>
      <c r="B50" s="189" t="s">
        <v>59</v>
      </c>
      <c r="C50" s="137">
        <v>200000000</v>
      </c>
      <c r="D50" s="137"/>
      <c r="E50" s="138">
        <v>200</v>
      </c>
      <c r="F50" s="139"/>
    </row>
    <row r="51" spans="1:6" ht="23.25" customHeight="1" x14ac:dyDescent="0.35">
      <c r="A51" s="142"/>
      <c r="B51" s="189" t="s">
        <v>60</v>
      </c>
      <c r="C51" s="137">
        <v>100000000</v>
      </c>
      <c r="D51" s="137"/>
      <c r="E51" s="138">
        <v>135</v>
      </c>
      <c r="F51" s="139"/>
    </row>
    <row r="52" spans="1:6" ht="23.25" customHeight="1" x14ac:dyDescent="0.35">
      <c r="A52" s="142"/>
      <c r="B52" s="189" t="s">
        <v>61</v>
      </c>
      <c r="C52" s="137">
        <v>50000000</v>
      </c>
      <c r="D52" s="137"/>
      <c r="E52" s="138">
        <v>0</v>
      </c>
      <c r="F52" s="139"/>
    </row>
    <row r="53" spans="1:6" ht="21.75" customHeight="1" x14ac:dyDescent="0.35">
      <c r="A53" s="142"/>
      <c r="B53" s="189" t="s">
        <v>62</v>
      </c>
      <c r="C53" s="137">
        <v>90000000</v>
      </c>
      <c r="D53" s="137"/>
      <c r="E53" s="138">
        <v>0</v>
      </c>
      <c r="F53" s="139"/>
    </row>
    <row r="54" spans="1:6" ht="23.25" customHeight="1" x14ac:dyDescent="0.35">
      <c r="A54" s="142"/>
      <c r="B54" s="189" t="s">
        <v>63</v>
      </c>
      <c r="C54" s="137">
        <v>68000000</v>
      </c>
      <c r="D54" s="137"/>
      <c r="E54" s="138">
        <v>0</v>
      </c>
      <c r="F54" s="139"/>
    </row>
    <row r="55" spans="1:6" ht="21.75" customHeight="1" x14ac:dyDescent="0.35">
      <c r="A55" s="142"/>
      <c r="B55" s="189" t="s">
        <v>85</v>
      </c>
      <c r="C55" s="137">
        <v>56400000</v>
      </c>
      <c r="D55" s="137"/>
      <c r="E55" s="138">
        <v>480</v>
      </c>
      <c r="F55" s="139"/>
    </row>
    <row r="56" spans="1:6" ht="24.75" customHeight="1" x14ac:dyDescent="0.35">
      <c r="A56" s="142"/>
      <c r="B56" s="189" t="s">
        <v>64</v>
      </c>
      <c r="C56" s="137">
        <v>25000000</v>
      </c>
      <c r="D56" s="137"/>
      <c r="E56" s="138">
        <v>100</v>
      </c>
      <c r="F56" s="139"/>
    </row>
    <row r="57" spans="1:6" ht="21" customHeight="1" x14ac:dyDescent="0.35">
      <c r="A57" s="142"/>
      <c r="B57" s="189" t="s">
        <v>65</v>
      </c>
      <c r="C57" s="137">
        <v>45100000</v>
      </c>
      <c r="D57" s="137"/>
      <c r="E57" s="138">
        <v>50</v>
      </c>
      <c r="F57" s="139"/>
    </row>
    <row r="58" spans="1:6" ht="20.25" customHeight="1" x14ac:dyDescent="0.35">
      <c r="A58" s="142"/>
      <c r="B58" s="189" t="s">
        <v>155</v>
      </c>
      <c r="C58" s="137">
        <v>36000000</v>
      </c>
      <c r="D58" s="137"/>
      <c r="E58" s="138">
        <v>643</v>
      </c>
      <c r="F58" s="139"/>
    </row>
    <row r="59" spans="1:6" ht="21.75" customHeight="1" x14ac:dyDescent="0.35">
      <c r="A59" s="142"/>
      <c r="B59" s="189" t="s">
        <v>66</v>
      </c>
      <c r="C59" s="137">
        <v>25000000</v>
      </c>
      <c r="D59" s="137"/>
      <c r="E59" s="138">
        <v>2000</v>
      </c>
      <c r="F59" s="139"/>
    </row>
    <row r="60" spans="1:6" ht="23.25" customHeight="1" x14ac:dyDescent="0.35">
      <c r="A60" s="142"/>
      <c r="B60" s="189" t="s">
        <v>67</v>
      </c>
      <c r="C60" s="137">
        <v>20000000</v>
      </c>
      <c r="D60" s="137"/>
      <c r="E60" s="138">
        <v>0</v>
      </c>
      <c r="F60" s="139"/>
    </row>
    <row r="61" spans="1:6" ht="22.5" customHeight="1" x14ac:dyDescent="0.35">
      <c r="A61" s="142"/>
      <c r="B61" s="189" t="s">
        <v>68</v>
      </c>
      <c r="C61" s="137">
        <v>17000000</v>
      </c>
      <c r="D61" s="137"/>
      <c r="E61" s="138">
        <v>0</v>
      </c>
      <c r="F61" s="139"/>
    </row>
    <row r="62" spans="1:6" ht="21" customHeight="1" x14ac:dyDescent="0.35">
      <c r="A62" s="142"/>
      <c r="B62" s="189" t="s">
        <v>69</v>
      </c>
      <c r="C62" s="137">
        <v>15000000</v>
      </c>
      <c r="D62" s="137"/>
      <c r="E62" s="138"/>
      <c r="F62" s="139"/>
    </row>
    <row r="63" spans="1:6" ht="22.5" customHeight="1" x14ac:dyDescent="0.35">
      <c r="A63" s="142"/>
      <c r="B63" s="189" t="s">
        <v>70</v>
      </c>
      <c r="C63" s="137">
        <v>10000000</v>
      </c>
      <c r="D63" s="137"/>
      <c r="E63" s="138">
        <v>120</v>
      </c>
      <c r="F63" s="139"/>
    </row>
    <row r="64" spans="1:6" ht="22.5" customHeight="1" x14ac:dyDescent="0.35">
      <c r="A64" s="142"/>
      <c r="B64" s="189" t="s">
        <v>156</v>
      </c>
      <c r="C64" s="143">
        <v>10000000</v>
      </c>
      <c r="D64" s="143"/>
      <c r="E64" s="146">
        <v>0</v>
      </c>
      <c r="F64" s="147"/>
    </row>
    <row r="65" spans="1:6" ht="23.25" customHeight="1" x14ac:dyDescent="0.35">
      <c r="A65" s="142"/>
      <c r="B65" s="189" t="s">
        <v>72</v>
      </c>
      <c r="C65" s="144"/>
      <c r="D65" s="144"/>
      <c r="E65" s="148"/>
      <c r="F65" s="149"/>
    </row>
    <row r="66" spans="1:6" ht="22.5" customHeight="1" x14ac:dyDescent="0.35">
      <c r="A66" s="142"/>
      <c r="B66" s="189" t="s">
        <v>71</v>
      </c>
      <c r="C66" s="144"/>
      <c r="D66" s="144"/>
      <c r="E66" s="148"/>
      <c r="F66" s="149"/>
    </row>
    <row r="67" spans="1:6" ht="23.25" customHeight="1" x14ac:dyDescent="0.35">
      <c r="A67" s="142"/>
      <c r="B67" s="189" t="s">
        <v>73</v>
      </c>
      <c r="C67" s="144"/>
      <c r="D67" s="144"/>
      <c r="E67" s="148"/>
      <c r="F67" s="149"/>
    </row>
    <row r="68" spans="1:6" ht="26.25" customHeight="1" x14ac:dyDescent="0.35">
      <c r="A68" s="142"/>
      <c r="B68" s="189" t="s">
        <v>157</v>
      </c>
      <c r="C68" s="145"/>
      <c r="D68" s="145"/>
      <c r="E68" s="150"/>
      <c r="F68" s="151"/>
    </row>
    <row r="69" spans="1:6" ht="18.75" customHeight="1" x14ac:dyDescent="0.35">
      <c r="A69" s="142"/>
      <c r="B69" s="62"/>
      <c r="C69" s="23"/>
      <c r="D69" s="23"/>
      <c r="E69" s="24"/>
      <c r="F69" s="25"/>
    </row>
    <row r="70" spans="1:6" ht="30" customHeight="1" x14ac:dyDescent="0.5">
      <c r="A70" s="142"/>
      <c r="B70" s="56" t="s">
        <v>88</v>
      </c>
      <c r="C70" s="132">
        <f>+SUM(C47:D68)</f>
        <v>1694133445</v>
      </c>
      <c r="D70" s="133"/>
      <c r="E70" s="132">
        <f>+SUM(E47:F68)</f>
        <v>6285</v>
      </c>
      <c r="F70" s="133"/>
    </row>
    <row r="71" spans="1:6" s="58" customFormat="1" ht="30" customHeight="1" x14ac:dyDescent="0.5">
      <c r="A71" s="91"/>
      <c r="B71" s="92"/>
      <c r="C71" s="93"/>
      <c r="D71" s="94"/>
      <c r="E71" s="93"/>
      <c r="F71" s="95"/>
    </row>
    <row r="72" spans="1:6" s="64" customFormat="1" ht="21.75" customHeight="1" x14ac:dyDescent="0.45">
      <c r="A72" s="63"/>
      <c r="B72" s="176"/>
      <c r="C72" s="177"/>
      <c r="D72" s="177"/>
      <c r="E72" s="177"/>
      <c r="F72" s="178"/>
    </row>
    <row r="73" spans="1:6" ht="38.5" customHeight="1" x14ac:dyDescent="0.35">
      <c r="A73" s="30" t="s">
        <v>5</v>
      </c>
      <c r="B73" s="86" t="s">
        <v>86</v>
      </c>
      <c r="C73" s="130">
        <v>42000000</v>
      </c>
      <c r="D73" s="130"/>
      <c r="E73" s="131">
        <v>450</v>
      </c>
      <c r="F73" s="131"/>
    </row>
    <row r="74" spans="1:6" ht="38.5" customHeight="1" x14ac:dyDescent="0.35">
      <c r="A74" s="30"/>
      <c r="B74" s="65"/>
      <c r="C74" s="66"/>
      <c r="D74" s="66"/>
      <c r="E74" s="24"/>
      <c r="F74" s="24"/>
    </row>
  </sheetData>
  <mergeCells count="98">
    <mergeCell ref="C29:D29"/>
    <mergeCell ref="C31:D31"/>
    <mergeCell ref="A33:A39"/>
    <mergeCell ref="C26:D26"/>
    <mergeCell ref="C27:D27"/>
    <mergeCell ref="C28:D28"/>
    <mergeCell ref="A23:A31"/>
    <mergeCell ref="E23:F23"/>
    <mergeCell ref="E24:F24"/>
    <mergeCell ref="E25:F25"/>
    <mergeCell ref="E26:F26"/>
    <mergeCell ref="E27:F27"/>
    <mergeCell ref="B45:F45"/>
    <mergeCell ref="B72:F72"/>
    <mergeCell ref="B32:F32"/>
    <mergeCell ref="C34:D34"/>
    <mergeCell ref="C39:D39"/>
    <mergeCell ref="E41:F41"/>
    <mergeCell ref="E42:F42"/>
    <mergeCell ref="C41:D41"/>
    <mergeCell ref="C42:D42"/>
    <mergeCell ref="C33:D33"/>
    <mergeCell ref="C55:D55"/>
    <mergeCell ref="C56:D56"/>
    <mergeCell ref="E70:F70"/>
    <mergeCell ref="E58:F58"/>
    <mergeCell ref="E61:F61"/>
    <mergeCell ref="E62:F62"/>
    <mergeCell ref="A2:F2"/>
    <mergeCell ref="A3:F3"/>
    <mergeCell ref="C30:D30"/>
    <mergeCell ref="E30:F30"/>
    <mergeCell ref="A22:F22"/>
    <mergeCell ref="A6:A16"/>
    <mergeCell ref="A18:A19"/>
    <mergeCell ref="C18:D18"/>
    <mergeCell ref="C19:D19"/>
    <mergeCell ref="E18:F18"/>
    <mergeCell ref="E19:F19"/>
    <mergeCell ref="E28:F28"/>
    <mergeCell ref="E29:F29"/>
    <mergeCell ref="C23:D23"/>
    <mergeCell ref="C24:D24"/>
    <mergeCell ref="C25:D25"/>
    <mergeCell ref="E31:F31"/>
    <mergeCell ref="A41:A42"/>
    <mergeCell ref="E34:F34"/>
    <mergeCell ref="E35:F35"/>
    <mergeCell ref="E36:F36"/>
    <mergeCell ref="E37:F37"/>
    <mergeCell ref="E39:F39"/>
    <mergeCell ref="C35:D35"/>
    <mergeCell ref="C36:D36"/>
    <mergeCell ref="C37:D37"/>
    <mergeCell ref="B40:F40"/>
    <mergeCell ref="E33:F33"/>
    <mergeCell ref="E63:F63"/>
    <mergeCell ref="E55:F55"/>
    <mergeCell ref="E56:F56"/>
    <mergeCell ref="E57:F57"/>
    <mergeCell ref="E59:F59"/>
    <mergeCell ref="C49:D49"/>
    <mergeCell ref="E50:F50"/>
    <mergeCell ref="E51:F51"/>
    <mergeCell ref="E52:F52"/>
    <mergeCell ref="E60:F60"/>
    <mergeCell ref="A46:A70"/>
    <mergeCell ref="C64:D68"/>
    <mergeCell ref="E64:F68"/>
    <mergeCell ref="C63:D63"/>
    <mergeCell ref="C58:D58"/>
    <mergeCell ref="C59:D59"/>
    <mergeCell ref="C60:D60"/>
    <mergeCell ref="C61:D61"/>
    <mergeCell ref="C62:D62"/>
    <mergeCell ref="C57:D57"/>
    <mergeCell ref="C47:D47"/>
    <mergeCell ref="C48:D48"/>
    <mergeCell ref="C50:D50"/>
    <mergeCell ref="C51:D51"/>
    <mergeCell ref="C52:D52"/>
    <mergeCell ref="C53:D53"/>
    <mergeCell ref="C21:D21"/>
    <mergeCell ref="E21:F21"/>
    <mergeCell ref="C44:D44"/>
    <mergeCell ref="E44:F44"/>
    <mergeCell ref="C73:D73"/>
    <mergeCell ref="E73:F73"/>
    <mergeCell ref="C70:D70"/>
    <mergeCell ref="B38:F38"/>
    <mergeCell ref="C54:D54"/>
    <mergeCell ref="E53:F53"/>
    <mergeCell ref="E54:F54"/>
    <mergeCell ref="E46:F46"/>
    <mergeCell ref="C46:D46"/>
    <mergeCell ref="E47:F47"/>
    <mergeCell ref="E48:F48"/>
    <mergeCell ref="E49:F4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="70" zoomScaleNormal="70" workbookViewId="0">
      <selection activeCell="F36" sqref="F36"/>
    </sheetView>
  </sheetViews>
  <sheetFormatPr baseColWidth="10" defaultRowHeight="14.5" x14ac:dyDescent="0.35"/>
  <cols>
    <col min="1" max="2" width="50.26953125" customWidth="1"/>
    <col min="3" max="3" width="41.7265625" customWidth="1"/>
    <col min="4" max="4" width="28.453125" customWidth="1"/>
    <col min="5" max="5" width="22.26953125" customWidth="1"/>
    <col min="7" max="7" width="17.7265625" bestFit="1" customWidth="1"/>
    <col min="9" max="9" width="17.7265625" bestFit="1" customWidth="1"/>
  </cols>
  <sheetData>
    <row r="1" spans="4:8" ht="20.25" customHeight="1" x14ac:dyDescent="0.35"/>
    <row r="2" spans="4:8" ht="20.25" customHeight="1" x14ac:dyDescent="0.35"/>
    <row r="5" spans="4:8" x14ac:dyDescent="0.35">
      <c r="E5" s="21"/>
    </row>
    <row r="7" spans="4:8" x14ac:dyDescent="0.35">
      <c r="D7" s="36"/>
      <c r="E7" s="37"/>
    </row>
    <row r="8" spans="4:8" ht="20.25" customHeight="1" x14ac:dyDescent="0.35">
      <c r="D8" s="36"/>
      <c r="E8" s="37"/>
    </row>
    <row r="9" spans="4:8" x14ac:dyDescent="0.35">
      <c r="D9" s="36"/>
      <c r="E9" s="37"/>
    </row>
    <row r="10" spans="4:8" ht="20.25" customHeight="1" x14ac:dyDescent="0.35"/>
    <row r="11" spans="4:8" x14ac:dyDescent="0.35">
      <c r="F11" s="36"/>
      <c r="G11" s="103"/>
      <c r="H11" s="103"/>
    </row>
    <row r="12" spans="4:8" ht="20.25" customHeight="1" x14ac:dyDescent="0.35">
      <c r="F12" s="36"/>
      <c r="G12" s="103"/>
    </row>
    <row r="13" spans="4:8" x14ac:dyDescent="0.35">
      <c r="F13" s="36"/>
      <c r="G13" s="103"/>
    </row>
    <row r="15" spans="4:8" ht="20.25" customHeight="1" x14ac:dyDescent="0.35"/>
    <row r="21" ht="20.25" customHeight="1" x14ac:dyDescent="0.35"/>
    <row r="23" ht="20.25" customHeight="1" x14ac:dyDescent="0.35"/>
    <row r="32" ht="20.25" customHeight="1" x14ac:dyDescent="0.35"/>
    <row r="33" spans="1:4" ht="30" x14ac:dyDescent="0.35">
      <c r="A33" s="80" t="s">
        <v>172</v>
      </c>
    </row>
    <row r="34" spans="1:4" ht="15" thickBot="1" x14ac:dyDescent="0.4"/>
    <row r="35" spans="1:4" ht="27" customHeight="1" thickBot="1" x14ac:dyDescent="0.45">
      <c r="A35" s="104" t="s">
        <v>176</v>
      </c>
      <c r="B35" s="105" t="s">
        <v>177</v>
      </c>
      <c r="C35" s="105" t="s">
        <v>28</v>
      </c>
      <c r="D35" s="105" t="s">
        <v>4</v>
      </c>
    </row>
    <row r="36" spans="1:4" ht="25.5" customHeight="1" thickBot="1" x14ac:dyDescent="0.45">
      <c r="A36" s="106"/>
      <c r="B36" s="106"/>
      <c r="C36" s="107"/>
      <c r="D36" s="107"/>
    </row>
    <row r="37" spans="1:4" ht="26.25" customHeight="1" thickBot="1" x14ac:dyDescent="0.4">
      <c r="A37" s="108" t="s">
        <v>37</v>
      </c>
      <c r="B37" s="109">
        <v>9</v>
      </c>
      <c r="C37" s="110">
        <v>1983777762</v>
      </c>
      <c r="D37" s="110">
        <v>2515</v>
      </c>
    </row>
    <row r="38" spans="1:4" ht="28.5" customHeight="1" thickBot="1" x14ac:dyDescent="0.4">
      <c r="A38" s="108" t="s">
        <v>75</v>
      </c>
      <c r="B38" s="109">
        <v>22</v>
      </c>
      <c r="C38" s="110">
        <v>1694133445</v>
      </c>
      <c r="D38" s="110">
        <v>6285</v>
      </c>
    </row>
    <row r="39" spans="1:4" ht="29.25" customHeight="1" thickBot="1" x14ac:dyDescent="0.4">
      <c r="A39" s="108" t="s">
        <v>52</v>
      </c>
      <c r="B39" s="109">
        <v>4</v>
      </c>
      <c r="C39" s="110">
        <v>935154000</v>
      </c>
      <c r="D39" s="110">
        <v>4410</v>
      </c>
    </row>
    <row r="40" spans="1:4" ht="27" customHeight="1" thickBot="1" x14ac:dyDescent="0.4">
      <c r="A40" s="108" t="s">
        <v>49</v>
      </c>
      <c r="B40" s="109">
        <v>6</v>
      </c>
      <c r="C40" s="110">
        <v>600500000</v>
      </c>
      <c r="D40" s="110">
        <v>1450</v>
      </c>
    </row>
    <row r="41" spans="1:4" ht="21" customHeight="1" thickBot="1" x14ac:dyDescent="0.4">
      <c r="A41" s="108" t="s">
        <v>76</v>
      </c>
      <c r="B41" s="109">
        <v>1</v>
      </c>
      <c r="C41" s="110">
        <v>110000000</v>
      </c>
      <c r="D41" s="111">
        <v>350</v>
      </c>
    </row>
    <row r="42" spans="1:4" ht="32.25" customHeight="1" thickBot="1" x14ac:dyDescent="0.4">
      <c r="A42" s="108" t="s">
        <v>87</v>
      </c>
      <c r="B42" s="109">
        <v>1</v>
      </c>
      <c r="C42" s="110">
        <v>40000000</v>
      </c>
      <c r="D42" s="111">
        <v>50</v>
      </c>
    </row>
    <row r="43" spans="1:4" ht="17" thickBot="1" x14ac:dyDescent="0.4">
      <c r="A43" s="108"/>
      <c r="B43" s="109"/>
      <c r="C43" s="109"/>
      <c r="D43" s="109"/>
    </row>
    <row r="44" spans="1:4" ht="20.5" thickBot="1" x14ac:dyDescent="0.45">
      <c r="A44" s="112" t="s">
        <v>178</v>
      </c>
      <c r="B44" s="113">
        <v>43</v>
      </c>
      <c r="C44" s="114">
        <v>5363565207</v>
      </c>
      <c r="D44" s="114">
        <v>15060</v>
      </c>
    </row>
    <row r="45" spans="1:4" ht="23" thickBot="1" x14ac:dyDescent="0.5">
      <c r="A45" s="115"/>
      <c r="B45" s="116"/>
      <c r="C45" s="116"/>
      <c r="D45" s="116"/>
    </row>
    <row r="46" spans="1:4" ht="23" thickBot="1" x14ac:dyDescent="0.5">
      <c r="A46" s="112" t="s">
        <v>179</v>
      </c>
      <c r="B46" s="117"/>
      <c r="C46" s="114">
        <v>1079000000</v>
      </c>
      <c r="D46" s="117"/>
    </row>
    <row r="47" spans="1:4" ht="23" thickBot="1" x14ac:dyDescent="0.5">
      <c r="A47" s="115"/>
      <c r="B47" s="116"/>
      <c r="C47" s="116"/>
      <c r="D47" s="116"/>
    </row>
    <row r="48" spans="1:4" ht="23" thickBot="1" x14ac:dyDescent="0.5">
      <c r="A48" s="112" t="s">
        <v>88</v>
      </c>
      <c r="B48" s="117"/>
      <c r="C48" s="114">
        <v>6442565207</v>
      </c>
      <c r="D48" s="117"/>
    </row>
    <row r="50" spans="7:9" x14ac:dyDescent="0.35">
      <c r="G50" s="21"/>
      <c r="H50" s="36"/>
      <c r="I50" s="37"/>
    </row>
    <row r="51" spans="7:9" x14ac:dyDescent="0.35">
      <c r="H51" s="36"/>
      <c r="I51" s="37"/>
    </row>
    <row r="52" spans="7:9" x14ac:dyDescent="0.35">
      <c r="H52" s="36"/>
      <c r="I52" s="37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F13"/>
  <sheetViews>
    <sheetView showGridLines="0" topLeftCell="B1" workbookViewId="0">
      <selection activeCell="D16" sqref="D16"/>
    </sheetView>
  </sheetViews>
  <sheetFormatPr baseColWidth="10" defaultRowHeight="14.5" x14ac:dyDescent="0.35"/>
  <cols>
    <col min="1" max="1" width="25.54296875" customWidth="1"/>
    <col min="2" max="2" width="18" customWidth="1"/>
    <col min="3" max="3" width="6.54296875" customWidth="1"/>
    <col min="4" max="4" width="44" customWidth="1"/>
    <col min="5" max="5" width="27.26953125" customWidth="1"/>
    <col min="6" max="6" width="37.7265625" customWidth="1"/>
  </cols>
  <sheetData>
    <row r="5" spans="4:6" ht="28.5" x14ac:dyDescent="0.65">
      <c r="D5" s="159" t="s">
        <v>170</v>
      </c>
      <c r="E5" s="159"/>
      <c r="F5" s="159"/>
    </row>
    <row r="6" spans="4:6" ht="28.5" x14ac:dyDescent="0.65">
      <c r="D6" s="159" t="s">
        <v>171</v>
      </c>
      <c r="E6" s="159"/>
      <c r="F6" s="159"/>
    </row>
    <row r="8" spans="4:6" ht="25.5" customHeight="1" x14ac:dyDescent="0.4">
      <c r="D8" s="78" t="s">
        <v>168</v>
      </c>
      <c r="E8" s="78" t="s">
        <v>173</v>
      </c>
      <c r="F8" s="78" t="s">
        <v>174</v>
      </c>
    </row>
    <row r="9" spans="4:6" ht="11.25" customHeight="1" x14ac:dyDescent="0.35">
      <c r="D9" s="77"/>
      <c r="E9" s="2"/>
      <c r="F9" s="2"/>
    </row>
    <row r="10" spans="4:6" ht="21" x14ac:dyDescent="0.5">
      <c r="D10" s="79" t="s">
        <v>166</v>
      </c>
      <c r="E10" s="82">
        <v>3767</v>
      </c>
      <c r="F10" s="82">
        <v>5363</v>
      </c>
    </row>
    <row r="11" spans="4:6" ht="21" x14ac:dyDescent="0.5">
      <c r="D11" s="79" t="s">
        <v>169</v>
      </c>
      <c r="E11" s="82">
        <v>960</v>
      </c>
      <c r="F11" s="82">
        <v>1079</v>
      </c>
    </row>
    <row r="12" spans="4:6" ht="21" x14ac:dyDescent="0.5">
      <c r="D12" s="79"/>
      <c r="E12" s="83"/>
      <c r="F12" s="83"/>
    </row>
    <row r="13" spans="4:6" ht="24.75" customHeight="1" x14ac:dyDescent="0.5">
      <c r="D13" s="101" t="s">
        <v>167</v>
      </c>
      <c r="E13" s="84">
        <f>+E10+E11</f>
        <v>4727</v>
      </c>
      <c r="F13" s="84">
        <f>+F10+F11</f>
        <v>6442</v>
      </c>
    </row>
  </sheetData>
  <mergeCells count="2">
    <mergeCell ref="D5:F5"/>
    <mergeCell ref="D6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6.7.1 Gestión Serv. Registrales</vt:lpstr>
      <vt:lpstr>6.7.2 Fortalecimiento Institu. </vt:lpstr>
      <vt:lpstr>6.7.3 Comunica y Mercadeo</vt:lpstr>
      <vt:lpstr>6.7.4 Fortalecimiento Infraestr</vt:lpstr>
      <vt:lpstr>6.7.5 Pilares y Adenda</vt:lpstr>
      <vt:lpstr>6.7.6 Impacto </vt:lpstr>
      <vt:lpstr>6.7.7 Compa 2023 -2024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Organizacion</dc:creator>
  <cp:lastModifiedBy>Control Organizacion</cp:lastModifiedBy>
  <dcterms:created xsi:type="dcterms:W3CDTF">2023-11-22T18:18:44Z</dcterms:created>
  <dcterms:modified xsi:type="dcterms:W3CDTF">2024-07-10T13:45:23Z</dcterms:modified>
</cp:coreProperties>
</file>